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mc-datastore\EducPlanInfo\SMF Reports\2023-24\3. Jan 23\2425 Draft reports\"/>
    </mc:Choice>
  </mc:AlternateContent>
  <xr:revisionPtr revIDLastSave="0" documentId="13_ncr:1_{EACCDF52-6963-4842-90E5-2C05E3CC7FF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Modelling" sheetId="1" r:id="rId1"/>
    <sheet name="Sheet1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52" i="1" l="1"/>
  <c r="X53" i="1"/>
  <c r="X51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" i="1"/>
  <c r="S5" i="1"/>
  <c r="X4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4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" i="1"/>
  <c r="R4" i="1"/>
  <c r="W4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" i="1"/>
  <c r="N5" i="1"/>
  <c r="M5" i="1"/>
  <c r="N50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1" i="1"/>
  <c r="N52" i="1"/>
  <c r="N53" i="1"/>
  <c r="N4" i="1"/>
  <c r="E4" i="1"/>
  <c r="D4" i="1"/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4" i="1"/>
</calcChain>
</file>

<file path=xl/sharedStrings.xml><?xml version="1.0" encoding="utf-8"?>
<sst xmlns="http://schemas.openxmlformats.org/spreadsheetml/2006/main" count="173" uniqueCount="68">
  <si>
    <t>Option 1</t>
  </si>
  <si>
    <t>Option 2</t>
  </si>
  <si>
    <t>LAESTAB</t>
  </si>
  <si>
    <t>School Name</t>
  </si>
  <si>
    <t>Abingdon Primary School</t>
  </si>
  <si>
    <t>Whinney Banks Primary School</t>
  </si>
  <si>
    <t>Beech Grove Primary School</t>
  </si>
  <si>
    <t>Newport Primary School</t>
  </si>
  <si>
    <t>Newham Bridge Primary School</t>
  </si>
  <si>
    <t>Acklam Whin Primary School</t>
  </si>
  <si>
    <t>Breckon Hill Primary School</t>
  </si>
  <si>
    <t>Berwick Hills Primary School</t>
  </si>
  <si>
    <t>Park End Primary School</t>
  </si>
  <si>
    <t>Linthorpe Community Primary School</t>
  </si>
  <si>
    <t>Brambles Primary Academy</t>
  </si>
  <si>
    <t>Pennyman Primary Academy</t>
  </si>
  <si>
    <t>Hemlington Hall Academy</t>
  </si>
  <si>
    <t>Chandlers Ridge Academy</t>
  </si>
  <si>
    <t>Ayresome Primary School</t>
  </si>
  <si>
    <t>Thorntree Academy</t>
  </si>
  <si>
    <t>Caldicotes Primary Academy</t>
  </si>
  <si>
    <t>Kader Academy</t>
  </si>
  <si>
    <t>North Ormesby Primary Academy</t>
  </si>
  <si>
    <t>The Avenue Primary School</t>
  </si>
  <si>
    <t>Lingfield Primary School</t>
  </si>
  <si>
    <t>Marton Manor Primary School</t>
  </si>
  <si>
    <t>Sunnyside Academy</t>
  </si>
  <si>
    <t>Easterside Academy</t>
  </si>
  <si>
    <t>Archibald Primary School</t>
  </si>
  <si>
    <t>Pallister Park Primary School</t>
  </si>
  <si>
    <t>Green Lane Primary Academy</t>
  </si>
  <si>
    <t>Rose Wood Academy</t>
  </si>
  <si>
    <t>Viewley Hill Academy</t>
  </si>
  <si>
    <t>Captain Cook Primary School</t>
  </si>
  <si>
    <t>St Edward's Catholic Primary School</t>
  </si>
  <si>
    <t>St Joseph's Catholic Primary School</t>
  </si>
  <si>
    <t>St Clare's RC Primary School</t>
  </si>
  <si>
    <t>St Thomas More RC Primary School</t>
  </si>
  <si>
    <t>St Bernadette's Catholic Primary School</t>
  </si>
  <si>
    <t>St Gerard's RC Primary School</t>
  </si>
  <si>
    <t>Corpus Christi RC Primary School</t>
  </si>
  <si>
    <t>Sacred Heart Primary School</t>
  </si>
  <si>
    <t>St Alphonsus' Catholic Primary School</t>
  </si>
  <si>
    <t>St Augustine's Catholic Primary School</t>
  </si>
  <si>
    <t>St  Pius X Catholic Primary School, a Catholic Voluntary Academy</t>
  </si>
  <si>
    <t>Outwood Academy Acklam</t>
  </si>
  <si>
    <t>Outwood Academy Riverside</t>
  </si>
  <si>
    <t>Outwood Academy Ormesby</t>
  </si>
  <si>
    <t>Acklam Grange School</t>
  </si>
  <si>
    <t>Trinity Catholic College</t>
  </si>
  <si>
    <t>Unity City Academy</t>
  </si>
  <si>
    <t>The King's Academy</t>
  </si>
  <si>
    <t>Macmillan Academy</t>
  </si>
  <si>
    <r>
      <rPr>
        <b/>
        <sz val="11"/>
        <color theme="1"/>
        <rFont val="Calibri"/>
        <family val="2"/>
        <scheme val="minor"/>
      </rPr>
      <t>Agreed 23/24 Funding</t>
    </r>
    <r>
      <rPr>
        <sz val="11"/>
        <color theme="1"/>
        <rFont val="Calibri"/>
        <family val="2"/>
        <scheme val="minor"/>
      </rPr>
      <t xml:space="preserve"> </t>
    </r>
  </si>
  <si>
    <t>Post De-delegation and Education functions budget</t>
  </si>
  <si>
    <t xml:space="preserve">23-24 Pupil Numbers </t>
  </si>
  <si>
    <t>Pre £1,111k adjustment</t>
  </si>
  <si>
    <t>0.5% MFG,
147k Growth funding,
0.5% HN transfer.
Additonal places inc.</t>
  </si>
  <si>
    <t>Pre Adj</t>
  </si>
  <si>
    <t xml:space="preserve">24-25 Pupil Numbers </t>
  </si>
  <si>
    <t xml:space="preserve">Difference vs 23/24
£ Gain/loss </t>
  </si>
  <si>
    <t xml:space="preserve">Difference vs 23/24
% Gain/loss </t>
  </si>
  <si>
    <t>As per APT per census</t>
  </si>
  <si>
    <t>Option 3</t>
  </si>
  <si>
    <t>Appendix A</t>
  </si>
  <si>
    <t>0.5% MFG,
147k Growth funding,
0.5% HN transfer.
Additional places inc.
ALL NFF
Capping factor 0.75%
Scaling factor 73.03%</t>
  </si>
  <si>
    <t>0.5% MFG,
147k Growth funding,
0.5% HN transfer.
Additional places inc.
ALL NFF - Except a decrease in all AWPU levels  but between NFF and min. 
Primary -63
KS3 -88.27
KS4 -98.90</t>
  </si>
  <si>
    <r>
      <rPr>
        <b/>
        <sz val="11"/>
        <color rgb="FFFF0000"/>
        <rFont val="Calibri"/>
        <family val="2"/>
        <scheme val="minor"/>
      </rPr>
      <t>0.25% MFG,</t>
    </r>
    <r>
      <rPr>
        <b/>
        <sz val="11"/>
        <color theme="1"/>
        <rFont val="Calibri"/>
        <family val="2"/>
        <scheme val="minor"/>
      </rPr>
      <t xml:space="preserve">
147k Growth funding,
0.5% HN transfer.
Additional places inc.
ALL NFF - Except a decrease in all AWPU levels  but between NFF and min. 
Primary -54.4
KS3 -72.44
KS4 -86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</si>
</sst>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9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164" fontId="0" fillId="0" borderId="0" xfId="0" applyNumberFormat="1"/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164" fontId="7" fillId="4" borderId="1" xfId="0" applyNumberFormat="1" applyFont="1" applyFill="1" applyBorder="1" applyAlignment="1">
      <alignment horizontal="right" wrapText="1"/>
    </xf>
    <xf numFmtId="165" fontId="5" fillId="3" borderId="1" xfId="1" applyNumberFormat="1" applyFont="1" applyFill="1" applyBorder="1" applyAlignment="1" applyProtection="1">
      <alignment horizontal="right"/>
    </xf>
    <xf numFmtId="0" fontId="0" fillId="0" borderId="0" xfId="0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7" fillId="4" borderId="1" xfId="2" applyNumberFormat="1" applyFont="1" applyFill="1" applyBorder="1" applyAlignment="1">
      <alignment horizontal="right" wrapText="1"/>
    </xf>
    <xf numFmtId="165" fontId="5" fillId="3" borderId="1" xfId="1" applyNumberFormat="1" applyFont="1" applyFill="1" applyBorder="1" applyAlignment="1" applyProtection="1">
      <alignment horizontal="right"/>
    </xf>
    <xf numFmtId="0" fontId="2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4" fontId="1" fillId="5" borderId="1" xfId="0" applyNumberFormat="1" applyFont="1" applyFill="1" applyBorder="1" applyAlignment="1">
      <alignment horizontal="right"/>
    </xf>
    <xf numFmtId="4" fontId="0" fillId="0" borderId="0" xfId="0" applyNumberFormat="1" applyFill="1"/>
    <xf numFmtId="43" fontId="7" fillId="6" borderId="1" xfId="18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0" fillId="0" borderId="0" xfId="0" applyBorder="1"/>
    <xf numFmtId="0" fontId="7" fillId="0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7" xfId="0" applyBorder="1"/>
    <xf numFmtId="164" fontId="7" fillId="4" borderId="8" xfId="0" applyNumberFormat="1" applyFont="1" applyFill="1" applyBorder="1" applyAlignment="1">
      <alignment horizontal="right" wrapText="1"/>
    </xf>
    <xf numFmtId="10" fontId="7" fillId="4" borderId="7" xfId="2" applyNumberFormat="1" applyFont="1" applyFill="1" applyBorder="1" applyAlignment="1">
      <alignment horizontal="right" wrapText="1"/>
    </xf>
    <xf numFmtId="165" fontId="5" fillId="3" borderId="8" xfId="1" applyNumberFormat="1" applyFont="1" applyFill="1" applyBorder="1" applyAlignment="1" applyProtection="1">
      <alignment horizontal="right"/>
    </xf>
    <xf numFmtId="164" fontId="0" fillId="0" borderId="0" xfId="0" applyNumberFormat="1" applyBorder="1"/>
    <xf numFmtId="10" fontId="0" fillId="0" borderId="7" xfId="0" applyNumberFormat="1" applyBorder="1"/>
    <xf numFmtId="165" fontId="5" fillId="3" borderId="9" xfId="1" applyNumberFormat="1" applyFont="1" applyFill="1" applyBorder="1" applyAlignment="1" applyProtection="1">
      <alignment horizontal="right"/>
    </xf>
    <xf numFmtId="164" fontId="0" fillId="0" borderId="10" xfId="0" applyNumberFormat="1" applyBorder="1"/>
    <xf numFmtId="10" fontId="0" fillId="0" borderId="2" xfId="0" applyNumberFormat="1" applyBorder="1"/>
    <xf numFmtId="43" fontId="0" fillId="0" borderId="0" xfId="18" applyFont="1"/>
    <xf numFmtId="0" fontId="2" fillId="0" borderId="0" xfId="0" applyFont="1" applyFill="1" applyAlignment="1">
      <alignment horizontal="center"/>
    </xf>
    <xf numFmtId="0" fontId="11" fillId="0" borderId="0" xfId="0" applyFont="1"/>
  </cellXfs>
  <cellStyles count="19">
    <cellStyle name="%" xfId="3" xr:uid="{32FDD923-BF34-427C-9360-9FBF058C311E}"/>
    <cellStyle name="Comma" xfId="18" builtinId="3"/>
    <cellStyle name="Comma 2" xfId="5" xr:uid="{953340BD-B44C-428D-B777-C54CE1819C4B}"/>
    <cellStyle name="Comma 3" xfId="6" xr:uid="{8410562A-9173-46DC-B8F1-19BC1AFEF1A2}"/>
    <cellStyle name="Comma 4" xfId="4" xr:uid="{5F43FD45-F34B-4C2D-8F43-F5A051B6FE91}"/>
    <cellStyle name="Currency 2" xfId="8" xr:uid="{06F375F0-E101-4367-93EA-4EA971042E0F}"/>
    <cellStyle name="Currency 3" xfId="9" xr:uid="{3B282FFE-E295-4CB4-B56E-74707B2EB3B7}"/>
    <cellStyle name="Currency 4" xfId="7" xr:uid="{7B69AD0C-2023-406B-A3CD-A5DEA64FB4BB}"/>
    <cellStyle name="Normal" xfId="0" builtinId="0"/>
    <cellStyle name="Normal 2" xfId="10" xr:uid="{3359148A-E3D7-431F-9931-BAC763B227A2}"/>
    <cellStyle name="Normal 2 2" xfId="11" xr:uid="{AFFD5ABB-165E-49D2-BC3F-B3E180134ABF}"/>
    <cellStyle name="Normal 3" xfId="12" xr:uid="{C9E2974C-9950-4E5C-A439-DE25FA472DD3}"/>
    <cellStyle name="Normal 4" xfId="13" xr:uid="{D1CF5F85-55E4-4E0D-BA16-CFB906089783}"/>
    <cellStyle name="Normal 5" xfId="15" xr:uid="{98DB3F8D-7DCA-4802-90DF-B8D2E7E057CE}"/>
    <cellStyle name="Normal 6" xfId="17" xr:uid="{DE31E2E4-1C9A-484C-952F-A97B1B62958C}"/>
    <cellStyle name="Normal 7" xfId="2" xr:uid="{F6E08D29-E6F1-4712-BF92-8C08D05ABB0F}"/>
    <cellStyle name="Percent 2" xfId="1" xr:uid="{027AD93C-A12A-4D1C-AA37-3C102F746568}"/>
    <cellStyle name="Percent 2 2" xfId="14" xr:uid="{6192653B-15E0-4738-92E3-7443BF66DB9B}"/>
    <cellStyle name="Percent 3" xfId="16" xr:uid="{68306F21-C070-4629-88FE-E269FF00CA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5"/>
  <sheetViews>
    <sheetView tabSelected="1" topLeftCell="C1" workbookViewId="0">
      <selection activeCell="Y2" sqref="Y2"/>
    </sheetView>
  </sheetViews>
  <sheetFormatPr defaultRowHeight="15" x14ac:dyDescent="0.25"/>
  <cols>
    <col min="2" max="2" width="59" bestFit="1" customWidth="1"/>
    <col min="3" max="3" width="2.140625" style="7" customWidth="1"/>
    <col min="4" max="5" width="10" style="7" bestFit="1" customWidth="1"/>
    <col min="6" max="6" width="2.140625" style="7" customWidth="1"/>
    <col min="7" max="7" width="22.7109375" customWidth="1"/>
    <col min="8" max="8" width="2.140625" customWidth="1"/>
    <col min="9" max="9" width="22.7109375" customWidth="1"/>
    <col min="10" max="10" width="2.140625" customWidth="1"/>
    <col min="11" max="11" width="22.7109375" customWidth="1"/>
    <col min="12" max="12" width="2.140625" customWidth="1"/>
    <col min="13" max="14" width="15.140625" customWidth="1"/>
    <col min="15" max="15" width="2.140625" customWidth="1"/>
    <col min="16" max="16" width="22.7109375" customWidth="1"/>
    <col min="17" max="17" width="2.140625" customWidth="1"/>
    <col min="18" max="19" width="15.140625" customWidth="1"/>
    <col min="20" max="20" width="2.140625" customWidth="1"/>
    <col min="21" max="21" width="22.7109375" customWidth="1"/>
    <col min="22" max="22" width="2.140625" customWidth="1"/>
    <col min="23" max="24" width="15.140625" customWidth="1"/>
  </cols>
  <sheetData>
    <row r="1" spans="1:25" ht="23.25" x14ac:dyDescent="0.35">
      <c r="A1" s="43" t="s">
        <v>64</v>
      </c>
      <c r="D1" s="42" t="s">
        <v>62</v>
      </c>
      <c r="E1" s="42"/>
      <c r="I1" s="1" t="s">
        <v>58</v>
      </c>
      <c r="K1" s="24" t="s">
        <v>0</v>
      </c>
      <c r="L1" s="25"/>
      <c r="M1" s="26"/>
      <c r="N1" s="27"/>
      <c r="O1" s="1"/>
      <c r="P1" s="24" t="s">
        <v>1</v>
      </c>
      <c r="Q1" s="25"/>
      <c r="R1" s="26"/>
      <c r="S1" s="27"/>
      <c r="U1" s="24" t="s">
        <v>63</v>
      </c>
      <c r="V1" s="25"/>
      <c r="W1" s="26"/>
      <c r="X1" s="27"/>
    </row>
    <row r="2" spans="1:25" ht="195" x14ac:dyDescent="0.25">
      <c r="D2" s="16" t="s">
        <v>55</v>
      </c>
      <c r="E2" s="16" t="s">
        <v>59</v>
      </c>
      <c r="G2" s="12" t="s">
        <v>53</v>
      </c>
      <c r="I2" s="16" t="s">
        <v>57</v>
      </c>
      <c r="K2" s="28" t="s">
        <v>66</v>
      </c>
      <c r="L2" s="29"/>
      <c r="M2" s="13" t="s">
        <v>60</v>
      </c>
      <c r="N2" s="30" t="s">
        <v>61</v>
      </c>
      <c r="P2" s="28" t="s">
        <v>67</v>
      </c>
      <c r="Q2" s="29"/>
      <c r="R2" s="13" t="s">
        <v>60</v>
      </c>
      <c r="S2" s="30" t="s">
        <v>61</v>
      </c>
      <c r="T2" s="18"/>
      <c r="U2" s="28" t="s">
        <v>65</v>
      </c>
      <c r="V2" s="29"/>
      <c r="W2" s="13" t="s">
        <v>60</v>
      </c>
      <c r="X2" s="30" t="s">
        <v>61</v>
      </c>
      <c r="Y2" s="18"/>
    </row>
    <row r="3" spans="1:25" ht="45" x14ac:dyDescent="0.25">
      <c r="A3" s="2" t="s">
        <v>2</v>
      </c>
      <c r="B3" s="2" t="s">
        <v>3</v>
      </c>
      <c r="C3" s="8"/>
      <c r="D3" s="8"/>
      <c r="E3" s="8"/>
      <c r="F3" s="8"/>
      <c r="G3" s="6" t="s">
        <v>54</v>
      </c>
      <c r="I3" s="6" t="s">
        <v>56</v>
      </c>
      <c r="K3" s="31" t="s">
        <v>54</v>
      </c>
      <c r="L3" s="29"/>
      <c r="M3" s="29"/>
      <c r="N3" s="32"/>
      <c r="P3" s="31" t="s">
        <v>54</v>
      </c>
      <c r="Q3" s="29"/>
      <c r="R3" s="29"/>
      <c r="S3" s="32"/>
      <c r="T3" s="17"/>
      <c r="U3" s="31" t="s">
        <v>54</v>
      </c>
      <c r="V3" s="29"/>
      <c r="W3" s="29"/>
      <c r="X3" s="32"/>
      <c r="Y3" s="17"/>
    </row>
    <row r="4" spans="1:25" x14ac:dyDescent="0.25">
      <c r="D4" s="21">
        <f>SUM(D5:D53)</f>
        <v>22267</v>
      </c>
      <c r="E4" s="21">
        <f>SUM(E5:E53)</f>
        <v>22448</v>
      </c>
      <c r="G4" s="10">
        <v>131484343.81300823</v>
      </c>
      <c r="I4" s="10">
        <v>140129883.71062776</v>
      </c>
      <c r="K4" s="33">
        <v>139018389.79124904</v>
      </c>
      <c r="L4" s="29"/>
      <c r="M4" s="14">
        <f>K4-G4</f>
        <v>7534045.9782408029</v>
      </c>
      <c r="N4" s="34">
        <f t="shared" ref="N4:N35" si="0">(K4-G4)/G4</f>
        <v>5.7299947353088833E-2</v>
      </c>
      <c r="P4" s="33">
        <v>139018389.78999996</v>
      </c>
      <c r="Q4" s="29"/>
      <c r="R4" s="14">
        <f>P4-G4</f>
        <v>7534045.9769917279</v>
      </c>
      <c r="S4" s="34">
        <f>(P4-G4)/G4</f>
        <v>5.7299947343589029E-2</v>
      </c>
      <c r="U4" s="33">
        <v>139018389.78999999</v>
      </c>
      <c r="V4" s="29"/>
      <c r="W4" s="14">
        <f>U4-G4</f>
        <v>7534045.9769917578</v>
      </c>
      <c r="X4" s="34">
        <f>(U4-G4)/G4</f>
        <v>5.7299947343589258E-2</v>
      </c>
    </row>
    <row r="5" spans="1:25" x14ac:dyDescent="0.25">
      <c r="A5" s="3">
        <v>8062000</v>
      </c>
      <c r="B5" s="4" t="s">
        <v>4</v>
      </c>
      <c r="C5" s="9"/>
      <c r="D5" s="19">
        <v>483</v>
      </c>
      <c r="E5" s="19">
        <v>487</v>
      </c>
      <c r="F5" s="9"/>
      <c r="G5" s="11">
        <v>2692634.5797324576</v>
      </c>
      <c r="I5" s="15">
        <v>2888396.39608267</v>
      </c>
      <c r="K5" s="35">
        <v>2857715.39608267</v>
      </c>
      <c r="L5" s="36"/>
      <c r="M5" s="36">
        <f>K5-G5</f>
        <v>165080.81635021232</v>
      </c>
      <c r="N5" s="37">
        <f t="shared" si="0"/>
        <v>6.1308288021249019E-2</v>
      </c>
      <c r="O5" s="5"/>
      <c r="P5" s="35">
        <v>2861903.5960826701</v>
      </c>
      <c r="Q5" s="36"/>
      <c r="R5" s="36">
        <f>P5-G5</f>
        <v>169269.01635021251</v>
      </c>
      <c r="S5" s="37">
        <f>(P5-G5)/G5</f>
        <v>6.2863716311268358E-2</v>
      </c>
      <c r="T5" s="22"/>
      <c r="U5" s="35">
        <v>2842926.0238804445</v>
      </c>
      <c r="V5" s="36"/>
      <c r="W5" s="36">
        <f>U5-G5</f>
        <v>150291.44414798683</v>
      </c>
      <c r="X5" s="37">
        <f>(U5-G5)/G5</f>
        <v>5.5815759509008425E-2</v>
      </c>
    </row>
    <row r="6" spans="1:25" x14ac:dyDescent="0.25">
      <c r="A6" s="3">
        <v>8062139</v>
      </c>
      <c r="B6" s="4" t="s">
        <v>9</v>
      </c>
      <c r="C6" s="9"/>
      <c r="D6" s="19">
        <v>417</v>
      </c>
      <c r="E6" s="19">
        <v>415</v>
      </c>
      <c r="F6" s="9"/>
      <c r="G6" s="11">
        <v>1840380.8900000001</v>
      </c>
      <c r="I6" s="15">
        <v>1916669.1500000001</v>
      </c>
      <c r="K6" s="35">
        <v>1916669.1500000001</v>
      </c>
      <c r="L6" s="36"/>
      <c r="M6" s="36">
        <f t="shared" ref="M6:M53" si="1">K6-G6</f>
        <v>76288.260000000009</v>
      </c>
      <c r="N6" s="37">
        <f t="shared" si="0"/>
        <v>4.1452429991272077E-2</v>
      </c>
      <c r="O6" s="5"/>
      <c r="P6" s="35">
        <v>1916669.1500000001</v>
      </c>
      <c r="Q6" s="36"/>
      <c r="R6" s="36">
        <f t="shared" ref="R6:R53" si="2">P6-G6</f>
        <v>76288.260000000009</v>
      </c>
      <c r="S6" s="37">
        <f t="shared" ref="S6:S53" si="3">(P6-G6)/G6</f>
        <v>4.1452429991272077E-2</v>
      </c>
      <c r="T6" s="22"/>
      <c r="U6" s="35">
        <v>1916669.1500000001</v>
      </c>
      <c r="V6" s="36"/>
      <c r="W6" s="36">
        <f t="shared" ref="W6:W53" si="4">U6-G6</f>
        <v>76288.260000000009</v>
      </c>
      <c r="X6" s="37">
        <f t="shared" ref="X6:X50" si="5">(U6-G6)/G6</f>
        <v>4.1452429991272077E-2</v>
      </c>
    </row>
    <row r="7" spans="1:25" x14ac:dyDescent="0.25">
      <c r="A7" s="3">
        <v>8062325</v>
      </c>
      <c r="B7" s="4" t="s">
        <v>28</v>
      </c>
      <c r="C7" s="9"/>
      <c r="D7" s="19">
        <v>413</v>
      </c>
      <c r="E7" s="19">
        <v>410</v>
      </c>
      <c r="F7" s="9"/>
      <c r="G7" s="11">
        <v>2247037.6610306809</v>
      </c>
      <c r="I7" s="15">
        <v>2395694.6543089552</v>
      </c>
      <c r="K7" s="35">
        <v>2369864.6543089552</v>
      </c>
      <c r="L7" s="36"/>
      <c r="M7" s="36">
        <f t="shared" si="1"/>
        <v>122826.99327827431</v>
      </c>
      <c r="N7" s="37">
        <f t="shared" si="0"/>
        <v>5.466174217210739E-2</v>
      </c>
      <c r="O7" s="5"/>
      <c r="P7" s="35">
        <v>2373390.6543089552</v>
      </c>
      <c r="Q7" s="36"/>
      <c r="R7" s="36">
        <f t="shared" si="2"/>
        <v>126352.99327827431</v>
      </c>
      <c r="S7" s="37">
        <f t="shared" si="3"/>
        <v>5.6230919254071685E-2</v>
      </c>
      <c r="T7" s="22"/>
      <c r="U7" s="35">
        <v>2346266.7331652902</v>
      </c>
      <c r="V7" s="36"/>
      <c r="W7" s="36">
        <f t="shared" si="4"/>
        <v>99229.072134609334</v>
      </c>
      <c r="X7" s="37">
        <f t="shared" si="5"/>
        <v>4.4159950612084768E-2</v>
      </c>
    </row>
    <row r="8" spans="1:25" x14ac:dyDescent="0.25">
      <c r="A8" s="3">
        <v>8062009</v>
      </c>
      <c r="B8" s="4" t="s">
        <v>18</v>
      </c>
      <c r="C8" s="9"/>
      <c r="D8" s="19">
        <v>610</v>
      </c>
      <c r="E8" s="19">
        <v>622</v>
      </c>
      <c r="F8" s="9"/>
      <c r="G8" s="11">
        <v>3603038.1563195796</v>
      </c>
      <c r="I8" s="15">
        <v>3881958.4050499396</v>
      </c>
      <c r="K8" s="35">
        <v>3842772.4050499396</v>
      </c>
      <c r="L8" s="36"/>
      <c r="M8" s="36">
        <f t="shared" si="1"/>
        <v>239734.24873036006</v>
      </c>
      <c r="N8" s="37">
        <f t="shared" si="0"/>
        <v>6.6536694403270785E-2</v>
      </c>
      <c r="O8" s="5"/>
      <c r="P8" s="35">
        <v>3848121.6050499398</v>
      </c>
      <c r="Q8" s="36"/>
      <c r="R8" s="36">
        <f t="shared" si="2"/>
        <v>245083.44873036025</v>
      </c>
      <c r="S8" s="37">
        <f t="shared" si="3"/>
        <v>6.802133035990586E-2</v>
      </c>
      <c r="T8" s="22"/>
      <c r="U8" s="35">
        <v>3833497.8264861112</v>
      </c>
      <c r="V8" s="36"/>
      <c r="W8" s="36">
        <f t="shared" si="4"/>
        <v>230459.67016653158</v>
      </c>
      <c r="X8" s="37">
        <f t="shared" si="5"/>
        <v>6.3962594945689066E-2</v>
      </c>
    </row>
    <row r="9" spans="1:25" x14ac:dyDescent="0.25">
      <c r="A9" s="3">
        <v>8062120</v>
      </c>
      <c r="B9" s="4" t="s">
        <v>6</v>
      </c>
      <c r="C9" s="9"/>
      <c r="D9" s="19">
        <v>400</v>
      </c>
      <c r="E9" s="19">
        <v>405</v>
      </c>
      <c r="F9" s="9"/>
      <c r="G9" s="11">
        <v>2282138.7219754378</v>
      </c>
      <c r="I9" s="15">
        <v>2429087.3378873239</v>
      </c>
      <c r="K9" s="35">
        <v>2403572.3378873239</v>
      </c>
      <c r="L9" s="36"/>
      <c r="M9" s="36">
        <f t="shared" si="1"/>
        <v>121433.6159118861</v>
      </c>
      <c r="N9" s="37">
        <f t="shared" si="0"/>
        <v>5.3210444545970535E-2</v>
      </c>
      <c r="O9" s="5"/>
      <c r="P9" s="35">
        <v>2407055.3378873239</v>
      </c>
      <c r="Q9" s="36"/>
      <c r="R9" s="36">
        <f t="shared" si="2"/>
        <v>124916.6159118861</v>
      </c>
      <c r="S9" s="37">
        <f t="shared" si="3"/>
        <v>5.4736644494492982E-2</v>
      </c>
      <c r="T9" s="22"/>
      <c r="U9" s="35">
        <v>2411332.7572225081</v>
      </c>
      <c r="V9" s="36"/>
      <c r="W9" s="36">
        <f t="shared" si="4"/>
        <v>129194.03524707025</v>
      </c>
      <c r="X9" s="37">
        <f t="shared" si="5"/>
        <v>5.6610947442861333E-2</v>
      </c>
    </row>
    <row r="10" spans="1:25" x14ac:dyDescent="0.25">
      <c r="A10" s="3">
        <v>8062326</v>
      </c>
      <c r="B10" s="4" t="s">
        <v>11</v>
      </c>
      <c r="C10" s="9"/>
      <c r="D10" s="19">
        <v>296</v>
      </c>
      <c r="E10" s="19">
        <v>288</v>
      </c>
      <c r="F10" s="9"/>
      <c r="G10" s="11">
        <v>1657635.1149602439</v>
      </c>
      <c r="I10" s="15">
        <v>1740431.0006728859</v>
      </c>
      <c r="K10" s="35">
        <v>1722287.0006728859</v>
      </c>
      <c r="L10" s="36"/>
      <c r="M10" s="36">
        <f t="shared" si="1"/>
        <v>64651.88571264199</v>
      </c>
      <c r="N10" s="37">
        <f t="shared" si="0"/>
        <v>3.9002483193771254E-2</v>
      </c>
      <c r="O10" s="5"/>
      <c r="P10" s="35">
        <v>1724763.8006728857</v>
      </c>
      <c r="Q10" s="36"/>
      <c r="R10" s="36">
        <f t="shared" si="2"/>
        <v>67128.685712641804</v>
      </c>
      <c r="S10" s="37">
        <f t="shared" si="3"/>
        <v>4.0496660035011262E-2</v>
      </c>
      <c r="T10" s="22"/>
      <c r="U10" s="35">
        <v>1701231.6264282549</v>
      </c>
      <c r="V10" s="36"/>
      <c r="W10" s="36">
        <f t="shared" si="4"/>
        <v>43596.511468010955</v>
      </c>
      <c r="X10" s="37">
        <f t="shared" si="5"/>
        <v>2.6300427081056711E-2</v>
      </c>
    </row>
    <row r="11" spans="1:25" x14ac:dyDescent="0.25">
      <c r="A11" s="3">
        <v>8062005</v>
      </c>
      <c r="B11" s="4" t="s">
        <v>14</v>
      </c>
      <c r="C11" s="9"/>
      <c r="D11" s="19">
        <v>289</v>
      </c>
      <c r="E11" s="19">
        <v>296</v>
      </c>
      <c r="F11" s="9"/>
      <c r="G11" s="11">
        <v>1670959.2580645161</v>
      </c>
      <c r="I11" s="15">
        <v>1789781.3955555558</v>
      </c>
      <c r="K11" s="35">
        <v>1778259.0697425189</v>
      </c>
      <c r="L11" s="36"/>
      <c r="M11" s="36">
        <f t="shared" si="1"/>
        <v>107299.81167800282</v>
      </c>
      <c r="N11" s="37">
        <f t="shared" si="0"/>
        <v>6.4214499043075982E-2</v>
      </c>
      <c r="O11" s="5"/>
      <c r="P11" s="35">
        <v>1774185.1278774878</v>
      </c>
      <c r="Q11" s="36"/>
      <c r="R11" s="36">
        <f t="shared" si="2"/>
        <v>103225.86981297168</v>
      </c>
      <c r="S11" s="37">
        <f t="shared" si="3"/>
        <v>6.1776413347467807E-2</v>
      </c>
      <c r="T11" s="22"/>
      <c r="U11" s="35">
        <v>1784341.6364922873</v>
      </c>
      <c r="V11" s="36"/>
      <c r="W11" s="36">
        <f t="shared" si="4"/>
        <v>113382.37842777115</v>
      </c>
      <c r="X11" s="37">
        <f t="shared" si="5"/>
        <v>6.7854663649371538E-2</v>
      </c>
    </row>
    <row r="12" spans="1:25" x14ac:dyDescent="0.25">
      <c r="A12" s="3">
        <v>8062141</v>
      </c>
      <c r="B12" s="4" t="s">
        <v>10</v>
      </c>
      <c r="C12" s="9"/>
      <c r="D12" s="19">
        <v>568</v>
      </c>
      <c r="E12" s="19">
        <v>552</v>
      </c>
      <c r="F12" s="9"/>
      <c r="G12" s="11">
        <v>3200478.5924945697</v>
      </c>
      <c r="I12" s="15">
        <v>3302296.4217713401</v>
      </c>
      <c r="K12" s="35">
        <v>3267520.4217713401</v>
      </c>
      <c r="L12" s="36"/>
      <c r="M12" s="36">
        <f t="shared" si="1"/>
        <v>67041.829276770353</v>
      </c>
      <c r="N12" s="37">
        <f t="shared" si="0"/>
        <v>2.0947438746814272E-2</v>
      </c>
      <c r="O12" s="5"/>
      <c r="P12" s="35">
        <v>3272267.6217713403</v>
      </c>
      <c r="Q12" s="36"/>
      <c r="R12" s="36">
        <f t="shared" si="2"/>
        <v>71789.02927677054</v>
      </c>
      <c r="S12" s="37">
        <f t="shared" si="3"/>
        <v>2.2430716907503371E-2</v>
      </c>
      <c r="T12" s="22"/>
      <c r="U12" s="35">
        <v>3256436.7326824334</v>
      </c>
      <c r="V12" s="36"/>
      <c r="W12" s="36">
        <f t="shared" si="4"/>
        <v>55958.140187863726</v>
      </c>
      <c r="X12" s="37">
        <f t="shared" si="5"/>
        <v>1.748430385352083E-2</v>
      </c>
    </row>
    <row r="13" spans="1:25" x14ac:dyDescent="0.25">
      <c r="A13" s="3">
        <v>8062102</v>
      </c>
      <c r="B13" s="4" t="s">
        <v>20</v>
      </c>
      <c r="C13" s="9"/>
      <c r="D13" s="19">
        <v>204</v>
      </c>
      <c r="E13" s="19">
        <v>195</v>
      </c>
      <c r="F13" s="9"/>
      <c r="G13" s="11">
        <v>1209523.2111111111</v>
      </c>
      <c r="I13" s="15">
        <v>1232749.9221955938</v>
      </c>
      <c r="K13" s="35">
        <v>1220464.9221955938</v>
      </c>
      <c r="L13" s="36"/>
      <c r="M13" s="36">
        <f t="shared" si="1"/>
        <v>10941.711084482726</v>
      </c>
      <c r="N13" s="37">
        <f t="shared" si="0"/>
        <v>9.0463010415742905E-3</v>
      </c>
      <c r="O13" s="5"/>
      <c r="P13" s="35">
        <v>1222141.9221955938</v>
      </c>
      <c r="Q13" s="36"/>
      <c r="R13" s="36">
        <f t="shared" si="2"/>
        <v>12618.711084482726</v>
      </c>
      <c r="S13" s="37">
        <f t="shared" si="3"/>
        <v>1.0432797790536593E-2</v>
      </c>
      <c r="T13" s="22"/>
      <c r="U13" s="35">
        <v>1218237.533672841</v>
      </c>
      <c r="V13" s="36"/>
      <c r="W13" s="36">
        <f t="shared" si="4"/>
        <v>8714.3225617299322</v>
      </c>
      <c r="X13" s="37">
        <f t="shared" si="5"/>
        <v>7.2047584384301684E-3</v>
      </c>
    </row>
    <row r="14" spans="1:25" x14ac:dyDescent="0.25">
      <c r="A14" s="3">
        <v>8062370</v>
      </c>
      <c r="B14" s="4" t="s">
        <v>33</v>
      </c>
      <c r="C14" s="9"/>
      <c r="D14" s="19">
        <v>370</v>
      </c>
      <c r="E14" s="19">
        <v>383</v>
      </c>
      <c r="F14" s="9"/>
      <c r="G14" s="11">
        <v>1636089.544</v>
      </c>
      <c r="I14" s="15">
        <v>1771825.2</v>
      </c>
      <c r="K14" s="35">
        <v>1771825.2</v>
      </c>
      <c r="L14" s="36"/>
      <c r="M14" s="36">
        <f t="shared" si="1"/>
        <v>135735.65599999996</v>
      </c>
      <c r="N14" s="37">
        <f t="shared" si="0"/>
        <v>8.2963464009522425E-2</v>
      </c>
      <c r="O14" s="5"/>
      <c r="P14" s="35">
        <v>1771825.2</v>
      </c>
      <c r="Q14" s="36"/>
      <c r="R14" s="36">
        <f t="shared" si="2"/>
        <v>135735.65599999996</v>
      </c>
      <c r="S14" s="37">
        <f t="shared" si="3"/>
        <v>8.2963464009522425E-2</v>
      </c>
      <c r="T14" s="22"/>
      <c r="U14" s="35">
        <v>1771825.2</v>
      </c>
      <c r="V14" s="36"/>
      <c r="W14" s="36">
        <f t="shared" si="4"/>
        <v>135735.65599999996</v>
      </c>
      <c r="X14" s="37">
        <f t="shared" si="5"/>
        <v>8.2963464009522425E-2</v>
      </c>
    </row>
    <row r="15" spans="1:25" x14ac:dyDescent="0.25">
      <c r="A15" s="3">
        <v>8062008</v>
      </c>
      <c r="B15" s="4" t="s">
        <v>17</v>
      </c>
      <c r="C15" s="9"/>
      <c r="D15" s="19">
        <v>311</v>
      </c>
      <c r="E15" s="19">
        <v>306</v>
      </c>
      <c r="F15" s="9"/>
      <c r="G15" s="11">
        <v>1378942.9502607363</v>
      </c>
      <c r="I15" s="15">
        <v>1416240.8</v>
      </c>
      <c r="K15" s="35">
        <v>1416240.8</v>
      </c>
      <c r="L15" s="36"/>
      <c r="M15" s="36">
        <f t="shared" si="1"/>
        <v>37297.849739263766</v>
      </c>
      <c r="N15" s="37">
        <f t="shared" si="0"/>
        <v>2.7048145633734401E-2</v>
      </c>
      <c r="O15" s="5"/>
      <c r="P15" s="35">
        <v>1416240.8</v>
      </c>
      <c r="Q15" s="36"/>
      <c r="R15" s="36">
        <f t="shared" si="2"/>
        <v>37297.849739263766</v>
      </c>
      <c r="S15" s="37">
        <f t="shared" si="3"/>
        <v>2.7048145633734401E-2</v>
      </c>
      <c r="T15" s="22"/>
      <c r="U15" s="35">
        <v>1416240.8</v>
      </c>
      <c r="V15" s="36"/>
      <c r="W15" s="36">
        <f t="shared" si="4"/>
        <v>37297.849739263766</v>
      </c>
      <c r="X15" s="37">
        <f t="shared" si="5"/>
        <v>2.7048145633734401E-2</v>
      </c>
    </row>
    <row r="16" spans="1:25" x14ac:dyDescent="0.25">
      <c r="A16" s="3">
        <v>8063384</v>
      </c>
      <c r="B16" s="4" t="s">
        <v>40</v>
      </c>
      <c r="C16" s="9"/>
      <c r="D16" s="19">
        <v>225</v>
      </c>
      <c r="E16" s="19">
        <v>224</v>
      </c>
      <c r="F16" s="9"/>
      <c r="G16" s="11">
        <v>1308947.6970697015</v>
      </c>
      <c r="I16" s="15">
        <v>1365366.5132937415</v>
      </c>
      <c r="K16" s="35">
        <v>1354862.5521917869</v>
      </c>
      <c r="L16" s="36"/>
      <c r="M16" s="36">
        <f t="shared" si="1"/>
        <v>45914.855122085428</v>
      </c>
      <c r="N16" s="37">
        <f t="shared" si="0"/>
        <v>3.5077685093815064E-2</v>
      </c>
      <c r="O16" s="5"/>
      <c r="P16" s="35">
        <v>1353180.9132937414</v>
      </c>
      <c r="Q16" s="36"/>
      <c r="R16" s="36">
        <f t="shared" si="2"/>
        <v>44233.216224039905</v>
      </c>
      <c r="S16" s="37">
        <f t="shared" si="3"/>
        <v>3.3792959277947746E-2</v>
      </c>
      <c r="T16" s="22"/>
      <c r="U16" s="35">
        <v>1359901.8354157102</v>
      </c>
      <c r="V16" s="36"/>
      <c r="W16" s="36">
        <f t="shared" si="4"/>
        <v>50954.138346008724</v>
      </c>
      <c r="X16" s="37">
        <f t="shared" si="5"/>
        <v>3.8927558725286041E-2</v>
      </c>
    </row>
    <row r="17" spans="1:24" x14ac:dyDescent="0.25">
      <c r="A17" s="3">
        <v>8062318</v>
      </c>
      <c r="B17" s="4" t="s">
        <v>27</v>
      </c>
      <c r="C17" s="9"/>
      <c r="D17" s="19">
        <v>303</v>
      </c>
      <c r="E17" s="19">
        <v>290</v>
      </c>
      <c r="F17" s="9"/>
      <c r="G17" s="11">
        <v>1634773.5874015747</v>
      </c>
      <c r="I17" s="15">
        <v>1658374.1780513809</v>
      </c>
      <c r="K17" s="35">
        <v>1640104.1780513809</v>
      </c>
      <c r="L17" s="36"/>
      <c r="M17" s="36">
        <f t="shared" si="1"/>
        <v>5330.5906498061959</v>
      </c>
      <c r="N17" s="37">
        <f t="shared" si="0"/>
        <v>3.2607516361204585E-3</v>
      </c>
      <c r="O17" s="5"/>
      <c r="P17" s="35">
        <v>1642598.1780513809</v>
      </c>
      <c r="Q17" s="36"/>
      <c r="R17" s="36">
        <f t="shared" si="2"/>
        <v>7824.5906498061959</v>
      </c>
      <c r="S17" s="37">
        <f t="shared" si="3"/>
        <v>4.7863451612545054E-3</v>
      </c>
      <c r="T17" s="22"/>
      <c r="U17" s="35">
        <v>1643439.6471473051</v>
      </c>
      <c r="V17" s="36"/>
      <c r="W17" s="36">
        <f t="shared" si="4"/>
        <v>8666.0597457303666</v>
      </c>
      <c r="X17" s="37">
        <f t="shared" si="5"/>
        <v>5.301076438055754E-3</v>
      </c>
    </row>
    <row r="18" spans="1:24" x14ac:dyDescent="0.25">
      <c r="A18" s="3">
        <v>8062347</v>
      </c>
      <c r="B18" s="4" t="s">
        <v>30</v>
      </c>
      <c r="C18" s="9"/>
      <c r="D18" s="19">
        <v>615</v>
      </c>
      <c r="E18" s="19">
        <v>604</v>
      </c>
      <c r="F18" s="9"/>
      <c r="G18" s="11">
        <v>2735820.7785171103</v>
      </c>
      <c r="I18" s="15">
        <v>2823496.8045981075</v>
      </c>
      <c r="K18" s="35">
        <v>2797956.8</v>
      </c>
      <c r="L18" s="36"/>
      <c r="M18" s="36">
        <f t="shared" si="1"/>
        <v>62136.02148288954</v>
      </c>
      <c r="N18" s="37">
        <f t="shared" si="0"/>
        <v>2.2712021917082215E-2</v>
      </c>
      <c r="O18" s="5"/>
      <c r="P18" s="35">
        <v>2797956.8</v>
      </c>
      <c r="Q18" s="36"/>
      <c r="R18" s="36">
        <f t="shared" si="2"/>
        <v>62136.02148288954</v>
      </c>
      <c r="S18" s="37">
        <f t="shared" si="3"/>
        <v>2.2712021917082215E-2</v>
      </c>
      <c r="T18" s="22"/>
      <c r="U18" s="35">
        <v>2809524.1389243281</v>
      </c>
      <c r="V18" s="36"/>
      <c r="W18" s="36">
        <f t="shared" si="4"/>
        <v>73703.360407217871</v>
      </c>
      <c r="X18" s="37">
        <f t="shared" si="5"/>
        <v>2.6940127433043005E-2</v>
      </c>
    </row>
    <row r="19" spans="1:24" x14ac:dyDescent="0.25">
      <c r="A19" s="3">
        <v>8062007</v>
      </c>
      <c r="B19" s="4" t="s">
        <v>16</v>
      </c>
      <c r="C19" s="9"/>
      <c r="D19" s="19">
        <v>284</v>
      </c>
      <c r="E19" s="19">
        <v>290</v>
      </c>
      <c r="F19" s="9"/>
      <c r="G19" s="11">
        <v>1496185.5184452096</v>
      </c>
      <c r="I19" s="15">
        <v>1587364.8104512955</v>
      </c>
      <c r="K19" s="35">
        <v>1585279.8115411266</v>
      </c>
      <c r="L19" s="36"/>
      <c r="M19" s="36">
        <f t="shared" si="1"/>
        <v>89094.293095916975</v>
      </c>
      <c r="N19" s="37">
        <f t="shared" si="0"/>
        <v>5.9547624273560036E-2</v>
      </c>
      <c r="O19" s="5"/>
      <c r="P19" s="35">
        <v>1581684.795094507</v>
      </c>
      <c r="Q19" s="36"/>
      <c r="R19" s="36">
        <f t="shared" si="2"/>
        <v>85499.276649297448</v>
      </c>
      <c r="S19" s="37">
        <f t="shared" si="3"/>
        <v>5.7144836382419802E-2</v>
      </c>
      <c r="T19" s="22"/>
      <c r="U19" s="35">
        <v>1587364.8104512955</v>
      </c>
      <c r="V19" s="36"/>
      <c r="W19" s="36">
        <f t="shared" si="4"/>
        <v>91179.29200608586</v>
      </c>
      <c r="X19" s="37">
        <f t="shared" si="5"/>
        <v>6.0941167309811022E-2</v>
      </c>
    </row>
    <row r="20" spans="1:24" x14ac:dyDescent="0.25">
      <c r="A20" s="3">
        <v>8062111</v>
      </c>
      <c r="B20" s="4" t="s">
        <v>21</v>
      </c>
      <c r="C20" s="9"/>
      <c r="D20" s="19">
        <v>415</v>
      </c>
      <c r="E20" s="19">
        <v>416</v>
      </c>
      <c r="F20" s="9"/>
      <c r="G20" s="11">
        <v>1862285.353362828</v>
      </c>
      <c r="I20" s="15">
        <v>1972405.9199502023</v>
      </c>
      <c r="K20" s="35">
        <v>1946197.9199502023</v>
      </c>
      <c r="L20" s="36"/>
      <c r="M20" s="36">
        <f t="shared" si="1"/>
        <v>83912.566587374313</v>
      </c>
      <c r="N20" s="37">
        <f t="shared" si="0"/>
        <v>4.5058919910339688E-2</v>
      </c>
      <c r="O20" s="5"/>
      <c r="P20" s="35">
        <v>1949775.5199502022</v>
      </c>
      <c r="Q20" s="36"/>
      <c r="R20" s="36">
        <f t="shared" si="2"/>
        <v>87490.166587374173</v>
      </c>
      <c r="S20" s="37">
        <f t="shared" si="3"/>
        <v>4.6980000368573221E-2</v>
      </c>
      <c r="T20" s="22"/>
      <c r="U20" s="35">
        <v>1950223.6188719019</v>
      </c>
      <c r="V20" s="36"/>
      <c r="W20" s="36">
        <f t="shared" si="4"/>
        <v>87938.265509073855</v>
      </c>
      <c r="X20" s="37">
        <f t="shared" si="5"/>
        <v>4.722061812400502E-2</v>
      </c>
    </row>
    <row r="21" spans="1:24" x14ac:dyDescent="0.25">
      <c r="A21" s="3">
        <v>8062175</v>
      </c>
      <c r="B21" s="4" t="s">
        <v>24</v>
      </c>
      <c r="C21" s="9"/>
      <c r="D21" s="19">
        <v>198</v>
      </c>
      <c r="E21" s="19">
        <v>199</v>
      </c>
      <c r="F21" s="9"/>
      <c r="G21" s="11">
        <v>881610.97331240179</v>
      </c>
      <c r="I21" s="15">
        <v>930438.51380511594</v>
      </c>
      <c r="K21" s="35">
        <v>922151.6</v>
      </c>
      <c r="L21" s="36"/>
      <c r="M21" s="36">
        <f t="shared" si="1"/>
        <v>40540.626687598182</v>
      </c>
      <c r="N21" s="37">
        <f t="shared" si="0"/>
        <v>4.5984711981610596E-2</v>
      </c>
      <c r="O21" s="5"/>
      <c r="P21" s="35">
        <v>922151.6</v>
      </c>
      <c r="Q21" s="36"/>
      <c r="R21" s="36">
        <f t="shared" si="2"/>
        <v>40540.626687598182</v>
      </c>
      <c r="S21" s="37">
        <f t="shared" si="3"/>
        <v>4.5984711981610596E-2</v>
      </c>
      <c r="T21" s="22"/>
      <c r="U21" s="35">
        <v>924169.68562110793</v>
      </c>
      <c r="V21" s="36"/>
      <c r="W21" s="36">
        <f t="shared" si="4"/>
        <v>42558.712308706134</v>
      </c>
      <c r="X21" s="37">
        <f t="shared" si="5"/>
        <v>4.8273800573062187E-2</v>
      </c>
    </row>
    <row r="22" spans="1:24" x14ac:dyDescent="0.25">
      <c r="A22" s="3">
        <v>8062003</v>
      </c>
      <c r="B22" s="4" t="s">
        <v>13</v>
      </c>
      <c r="C22" s="9"/>
      <c r="D22" s="19">
        <v>627</v>
      </c>
      <c r="E22" s="19">
        <v>626</v>
      </c>
      <c r="F22" s="9"/>
      <c r="G22" s="11">
        <v>3103760.6836827802</v>
      </c>
      <c r="I22" s="15">
        <v>3274596.271976525</v>
      </c>
      <c r="K22" s="35">
        <v>3235158.271976525</v>
      </c>
      <c r="L22" s="36"/>
      <c r="M22" s="36">
        <f t="shared" si="1"/>
        <v>131397.58829374472</v>
      </c>
      <c r="N22" s="37">
        <f t="shared" si="0"/>
        <v>4.233496125668889E-2</v>
      </c>
      <c r="O22" s="5"/>
      <c r="P22" s="35">
        <v>3240541.8719765251</v>
      </c>
      <c r="Q22" s="36"/>
      <c r="R22" s="36">
        <f t="shared" si="2"/>
        <v>136781.18829374481</v>
      </c>
      <c r="S22" s="37">
        <f t="shared" si="3"/>
        <v>4.4069502205127016E-2</v>
      </c>
      <c r="T22" s="22"/>
      <c r="U22" s="35">
        <v>3243952.227663782</v>
      </c>
      <c r="V22" s="36"/>
      <c r="W22" s="36">
        <f t="shared" si="4"/>
        <v>140191.54398100171</v>
      </c>
      <c r="X22" s="37">
        <f t="shared" si="5"/>
        <v>4.5168283984658525E-2</v>
      </c>
    </row>
    <row r="23" spans="1:24" x14ac:dyDescent="0.25">
      <c r="A23" s="3">
        <v>8062180</v>
      </c>
      <c r="B23" s="4" t="s">
        <v>25</v>
      </c>
      <c r="C23" s="9"/>
      <c r="D23" s="19">
        <v>219</v>
      </c>
      <c r="E23" s="19">
        <v>221</v>
      </c>
      <c r="F23" s="9"/>
      <c r="G23" s="11">
        <v>1052242.1472567287</v>
      </c>
      <c r="I23" s="15">
        <v>1127661.1049895089</v>
      </c>
      <c r="K23" s="35">
        <v>1113738.1049895089</v>
      </c>
      <c r="L23" s="36"/>
      <c r="M23" s="36">
        <f t="shared" si="1"/>
        <v>61495.957732780138</v>
      </c>
      <c r="N23" s="37">
        <f t="shared" si="0"/>
        <v>5.8442781343728288E-2</v>
      </c>
      <c r="O23" s="5"/>
      <c r="P23" s="35">
        <v>1115638.7049895087</v>
      </c>
      <c r="Q23" s="36"/>
      <c r="R23" s="36">
        <f t="shared" si="2"/>
        <v>63396.557732779998</v>
      </c>
      <c r="S23" s="37">
        <f t="shared" si="3"/>
        <v>6.0249019579817632E-2</v>
      </c>
      <c r="T23" s="22"/>
      <c r="U23" s="35">
        <v>1110107.8019750838</v>
      </c>
      <c r="V23" s="36"/>
      <c r="W23" s="36">
        <f t="shared" si="4"/>
        <v>57865.654718355043</v>
      </c>
      <c r="X23" s="37">
        <f t="shared" si="5"/>
        <v>5.4992717093888498E-2</v>
      </c>
    </row>
    <row r="24" spans="1:24" x14ac:dyDescent="0.25">
      <c r="A24" s="3">
        <v>8062138</v>
      </c>
      <c r="B24" s="4" t="s">
        <v>8</v>
      </c>
      <c r="C24" s="9"/>
      <c r="D24" s="19">
        <v>295</v>
      </c>
      <c r="E24" s="19">
        <v>287</v>
      </c>
      <c r="F24" s="9"/>
      <c r="G24" s="11">
        <v>1572937.0280455425</v>
      </c>
      <c r="I24" s="15">
        <v>1610500.8429164379</v>
      </c>
      <c r="K24" s="35">
        <v>1599406.7431048474</v>
      </c>
      <c r="L24" s="36"/>
      <c r="M24" s="36">
        <f t="shared" si="1"/>
        <v>26469.715059304843</v>
      </c>
      <c r="N24" s="37">
        <f t="shared" si="0"/>
        <v>1.6828210276284783E-2</v>
      </c>
      <c r="O24" s="5"/>
      <c r="P24" s="35">
        <v>1595856.0596642883</v>
      </c>
      <c r="Q24" s="36"/>
      <c r="R24" s="36">
        <f t="shared" si="2"/>
        <v>22919.031618745765</v>
      </c>
      <c r="S24" s="37">
        <f t="shared" si="3"/>
        <v>1.4570851350116586E-2</v>
      </c>
      <c r="T24" s="22"/>
      <c r="U24" s="35">
        <v>1604991.6790684448</v>
      </c>
      <c r="V24" s="36"/>
      <c r="W24" s="36">
        <f t="shared" si="4"/>
        <v>32054.651022902224</v>
      </c>
      <c r="X24" s="37">
        <f t="shared" si="5"/>
        <v>2.0378852078224534E-2</v>
      </c>
    </row>
    <row r="25" spans="1:24" x14ac:dyDescent="0.25">
      <c r="A25" s="3">
        <v>8062124</v>
      </c>
      <c r="B25" s="4" t="s">
        <v>7</v>
      </c>
      <c r="C25" s="9"/>
      <c r="D25" s="19">
        <v>317</v>
      </c>
      <c r="E25" s="19">
        <v>313</v>
      </c>
      <c r="F25" s="9"/>
      <c r="G25" s="11">
        <v>1949245.7488235298</v>
      </c>
      <c r="I25" s="15">
        <v>2000810.6338341387</v>
      </c>
      <c r="K25" s="35">
        <v>2000810.6338341387</v>
      </c>
      <c r="L25" s="36"/>
      <c r="M25" s="36">
        <f t="shared" si="1"/>
        <v>51564.885010608938</v>
      </c>
      <c r="N25" s="37">
        <f t="shared" si="0"/>
        <v>2.6453762970487946E-2</v>
      </c>
      <c r="O25" s="5"/>
      <c r="P25" s="35">
        <v>1996174.559147984</v>
      </c>
      <c r="Q25" s="36"/>
      <c r="R25" s="36">
        <f t="shared" si="2"/>
        <v>46928.810324454214</v>
      </c>
      <c r="S25" s="37">
        <f t="shared" si="3"/>
        <v>2.4075368820364578E-2</v>
      </c>
      <c r="T25" s="22"/>
      <c r="U25" s="35">
        <v>2000810.6338341387</v>
      </c>
      <c r="V25" s="36"/>
      <c r="W25" s="36">
        <f t="shared" si="4"/>
        <v>51564.885010608938</v>
      </c>
      <c r="X25" s="37">
        <f t="shared" si="5"/>
        <v>2.6453762970487946E-2</v>
      </c>
    </row>
    <row r="26" spans="1:24" x14ac:dyDescent="0.25">
      <c r="A26" s="3">
        <v>8062143</v>
      </c>
      <c r="B26" s="4" t="s">
        <v>22</v>
      </c>
      <c r="C26" s="9"/>
      <c r="D26" s="19">
        <v>262</v>
      </c>
      <c r="E26" s="19">
        <v>252</v>
      </c>
      <c r="F26" s="9"/>
      <c r="G26" s="11">
        <v>1493791.2690513441</v>
      </c>
      <c r="I26" s="15">
        <v>1496048.5781231527</v>
      </c>
      <c r="K26" s="35">
        <v>1496048.5781231527</v>
      </c>
      <c r="L26" s="36"/>
      <c r="M26" s="36">
        <f t="shared" si="1"/>
        <v>2257.3090718085878</v>
      </c>
      <c r="N26" s="37">
        <f t="shared" si="0"/>
        <v>1.5111275039397759E-3</v>
      </c>
      <c r="O26" s="5"/>
      <c r="P26" s="35">
        <v>1492672.2184760801</v>
      </c>
      <c r="Q26" s="36"/>
      <c r="R26" s="36">
        <f t="shared" si="2"/>
        <v>-1119.0505752640311</v>
      </c>
      <c r="S26" s="37">
        <f t="shared" si="3"/>
        <v>-7.4913449987875605E-4</v>
      </c>
      <c r="T26" s="22"/>
      <c r="U26" s="35">
        <v>1496048.5781231527</v>
      </c>
      <c r="V26" s="36"/>
      <c r="W26" s="36">
        <f t="shared" si="4"/>
        <v>2257.3090718085878</v>
      </c>
      <c r="X26" s="37">
        <f t="shared" si="5"/>
        <v>1.5111275039397759E-3</v>
      </c>
    </row>
    <row r="27" spans="1:24" x14ac:dyDescent="0.25">
      <c r="A27" s="3">
        <v>8062331</v>
      </c>
      <c r="B27" s="4" t="s">
        <v>29</v>
      </c>
      <c r="C27" s="9"/>
      <c r="D27" s="19">
        <v>540</v>
      </c>
      <c r="E27" s="19">
        <v>534</v>
      </c>
      <c r="F27" s="9"/>
      <c r="G27" s="11">
        <v>3013822.8784521096</v>
      </c>
      <c r="I27" s="15">
        <v>3132259.6404953883</v>
      </c>
      <c r="K27" s="35">
        <v>3102744.8682825831</v>
      </c>
      <c r="L27" s="36"/>
      <c r="M27" s="36">
        <f t="shared" si="1"/>
        <v>88921.989830473438</v>
      </c>
      <c r="N27" s="37">
        <f t="shared" si="0"/>
        <v>2.9504716573172843E-2</v>
      </c>
      <c r="O27" s="5"/>
      <c r="P27" s="35">
        <v>3103210.0404953882</v>
      </c>
      <c r="Q27" s="36"/>
      <c r="R27" s="36">
        <f t="shared" si="2"/>
        <v>89387.162043278571</v>
      </c>
      <c r="S27" s="37">
        <f t="shared" si="3"/>
        <v>2.9659062807694772E-2</v>
      </c>
      <c r="T27" s="22"/>
      <c r="U27" s="35">
        <v>3116076.052836189</v>
      </c>
      <c r="V27" s="36"/>
      <c r="W27" s="36">
        <f t="shared" si="4"/>
        <v>102253.17438407941</v>
      </c>
      <c r="X27" s="37">
        <f t="shared" si="5"/>
        <v>3.3928063628144045E-2</v>
      </c>
    </row>
    <row r="28" spans="1:24" x14ac:dyDescent="0.25">
      <c r="A28" s="3">
        <v>8062332</v>
      </c>
      <c r="B28" s="4" t="s">
        <v>12</v>
      </c>
      <c r="C28" s="9"/>
      <c r="D28" s="19">
        <v>513</v>
      </c>
      <c r="E28" s="19">
        <v>537</v>
      </c>
      <c r="F28" s="9"/>
      <c r="G28" s="11">
        <v>2909695.0699645877</v>
      </c>
      <c r="I28" s="15">
        <v>3232692.5174304764</v>
      </c>
      <c r="K28" s="35">
        <v>3198861.5174304764</v>
      </c>
      <c r="L28" s="36"/>
      <c r="M28" s="36">
        <f t="shared" si="1"/>
        <v>289166.44746588869</v>
      </c>
      <c r="N28" s="37">
        <f t="shared" si="0"/>
        <v>9.9380326980245376E-2</v>
      </c>
      <c r="O28" s="5"/>
      <c r="P28" s="35">
        <v>3203479.7174304761</v>
      </c>
      <c r="Q28" s="36"/>
      <c r="R28" s="36">
        <f t="shared" si="2"/>
        <v>293784.64746588841</v>
      </c>
      <c r="S28" s="37">
        <f t="shared" si="3"/>
        <v>0.10096750360492721</v>
      </c>
      <c r="T28" s="22"/>
      <c r="U28" s="35">
        <v>3183922.4058029614</v>
      </c>
      <c r="V28" s="36"/>
      <c r="W28" s="36">
        <f t="shared" si="4"/>
        <v>274227.33583837375</v>
      </c>
      <c r="X28" s="37">
        <f t="shared" si="5"/>
        <v>9.4246073641562456E-2</v>
      </c>
    </row>
    <row r="29" spans="1:24" x14ac:dyDescent="0.25">
      <c r="A29" s="3">
        <v>8062006</v>
      </c>
      <c r="B29" s="4" t="s">
        <v>15</v>
      </c>
      <c r="C29" s="9"/>
      <c r="D29" s="19">
        <v>361</v>
      </c>
      <c r="E29" s="19">
        <v>369</v>
      </c>
      <c r="F29" s="9"/>
      <c r="G29" s="11">
        <v>2025102.6635761589</v>
      </c>
      <c r="I29" s="15">
        <v>2181223.6924334723</v>
      </c>
      <c r="K29" s="35">
        <v>2157976.6924334723</v>
      </c>
      <c r="L29" s="36"/>
      <c r="M29" s="36">
        <f t="shared" si="1"/>
        <v>132874.02885731333</v>
      </c>
      <c r="N29" s="37">
        <f t="shared" si="0"/>
        <v>6.5613477897791664E-2</v>
      </c>
      <c r="O29" s="5"/>
      <c r="P29" s="35">
        <v>2161150.0924334722</v>
      </c>
      <c r="Q29" s="36"/>
      <c r="R29" s="36">
        <f t="shared" si="2"/>
        <v>136047.42885731324</v>
      </c>
      <c r="S29" s="37">
        <f t="shared" si="3"/>
        <v>6.7180509563433716E-2</v>
      </c>
      <c r="T29" s="22"/>
      <c r="U29" s="35">
        <v>2162414.7805185858</v>
      </c>
      <c r="V29" s="36"/>
      <c r="W29" s="36">
        <f t="shared" si="4"/>
        <v>137312.11694242689</v>
      </c>
      <c r="X29" s="37">
        <f t="shared" si="5"/>
        <v>6.7805015228188673E-2</v>
      </c>
    </row>
    <row r="30" spans="1:24" x14ac:dyDescent="0.25">
      <c r="A30" s="3">
        <v>8062359</v>
      </c>
      <c r="B30" s="4" t="s">
        <v>31</v>
      </c>
      <c r="C30" s="9"/>
      <c r="D30" s="19">
        <v>317</v>
      </c>
      <c r="E30" s="19">
        <v>311</v>
      </c>
      <c r="F30" s="9"/>
      <c r="G30" s="11">
        <v>1478144.7939310693</v>
      </c>
      <c r="I30" s="15">
        <v>1510708.1992820646</v>
      </c>
      <c r="K30" s="35">
        <v>1510708.1992820646</v>
      </c>
      <c r="L30" s="36"/>
      <c r="M30" s="36">
        <f t="shared" si="1"/>
        <v>32563.40535099525</v>
      </c>
      <c r="N30" s="37">
        <f t="shared" si="0"/>
        <v>2.2029915800328412E-2</v>
      </c>
      <c r="O30" s="5"/>
      <c r="P30" s="35">
        <v>1507306.5808758903</v>
      </c>
      <c r="Q30" s="36"/>
      <c r="R30" s="36">
        <f t="shared" si="2"/>
        <v>29161.786944821011</v>
      </c>
      <c r="S30" s="37">
        <f t="shared" si="3"/>
        <v>1.9728640295966108E-2</v>
      </c>
      <c r="T30" s="22"/>
      <c r="U30" s="35">
        <v>1510708.1992820646</v>
      </c>
      <c r="V30" s="36"/>
      <c r="W30" s="36">
        <f t="shared" si="4"/>
        <v>32563.40535099525</v>
      </c>
      <c r="X30" s="37">
        <f t="shared" si="5"/>
        <v>2.2029915800328412E-2</v>
      </c>
    </row>
    <row r="31" spans="1:24" x14ac:dyDescent="0.25">
      <c r="A31" s="3">
        <v>8063385</v>
      </c>
      <c r="B31" s="4" t="s">
        <v>41</v>
      </c>
      <c r="C31" s="9"/>
      <c r="D31" s="19">
        <v>281</v>
      </c>
      <c r="E31" s="19">
        <v>271</v>
      </c>
      <c r="F31" s="9"/>
      <c r="G31" s="11">
        <v>1536552.732555249</v>
      </c>
      <c r="I31" s="15">
        <v>1576099.6005191631</v>
      </c>
      <c r="K31" s="35">
        <v>1559026.6005191631</v>
      </c>
      <c r="L31" s="36"/>
      <c r="M31" s="36">
        <f t="shared" si="1"/>
        <v>22473.867963914061</v>
      </c>
      <c r="N31" s="37">
        <f t="shared" si="0"/>
        <v>1.4626161203423573E-2</v>
      </c>
      <c r="O31" s="5"/>
      <c r="P31" s="35">
        <v>1561357.2005191632</v>
      </c>
      <c r="Q31" s="36"/>
      <c r="R31" s="36">
        <f t="shared" si="2"/>
        <v>24804.467963914154</v>
      </c>
      <c r="S31" s="37">
        <f t="shared" si="3"/>
        <v>1.6142933098472281E-2</v>
      </c>
      <c r="T31" s="22"/>
      <c r="U31" s="35">
        <v>1552902.6962824997</v>
      </c>
      <c r="V31" s="36"/>
      <c r="W31" s="36">
        <f t="shared" si="4"/>
        <v>16349.963727250695</v>
      </c>
      <c r="X31" s="37">
        <f t="shared" si="5"/>
        <v>1.0640678566274202E-2</v>
      </c>
    </row>
    <row r="32" spans="1:24" x14ac:dyDescent="0.25">
      <c r="A32" s="3">
        <v>8063390</v>
      </c>
      <c r="B32" s="4" t="s">
        <v>44</v>
      </c>
      <c r="C32" s="9"/>
      <c r="D32" s="19">
        <v>202</v>
      </c>
      <c r="E32" s="19">
        <v>211</v>
      </c>
      <c r="F32" s="9"/>
      <c r="G32" s="11">
        <v>1147019.141297722</v>
      </c>
      <c r="I32" s="15">
        <v>1239093.2458038193</v>
      </c>
      <c r="K32" s="35">
        <v>1239093.2458038193</v>
      </c>
      <c r="L32" s="36"/>
      <c r="M32" s="36">
        <f t="shared" si="1"/>
        <v>92074.104506097268</v>
      </c>
      <c r="N32" s="37">
        <f t="shared" si="0"/>
        <v>8.0272509142197801E-2</v>
      </c>
      <c r="O32" s="5"/>
      <c r="P32" s="35">
        <v>1236353.8496699792</v>
      </c>
      <c r="Q32" s="36"/>
      <c r="R32" s="36">
        <f t="shared" si="2"/>
        <v>89334.708372257184</v>
      </c>
      <c r="S32" s="37">
        <f t="shared" si="3"/>
        <v>7.7884235019116677E-2</v>
      </c>
      <c r="T32" s="22"/>
      <c r="U32" s="35">
        <v>1239093.2458038193</v>
      </c>
      <c r="V32" s="36"/>
      <c r="W32" s="36">
        <f t="shared" si="4"/>
        <v>92074.104506097268</v>
      </c>
      <c r="X32" s="37">
        <f t="shared" si="5"/>
        <v>8.0272509142197801E-2</v>
      </c>
    </row>
    <row r="33" spans="1:24" x14ac:dyDescent="0.25">
      <c r="A33" s="3">
        <v>8063386</v>
      </c>
      <c r="B33" s="4" t="s">
        <v>42</v>
      </c>
      <c r="C33" s="9"/>
      <c r="D33" s="19">
        <v>199</v>
      </c>
      <c r="E33" s="19">
        <v>211</v>
      </c>
      <c r="F33" s="9"/>
      <c r="G33" s="11">
        <v>1152270.6110883781</v>
      </c>
      <c r="I33" s="15">
        <v>1258080.6095238095</v>
      </c>
      <c r="K33" s="35">
        <v>1257899.7636070878</v>
      </c>
      <c r="L33" s="36"/>
      <c r="M33" s="36">
        <f t="shared" si="1"/>
        <v>105629.15251870966</v>
      </c>
      <c r="N33" s="37">
        <f t="shared" si="0"/>
        <v>9.1670438786022282E-2</v>
      </c>
      <c r="O33" s="5"/>
      <c r="P33" s="35">
        <v>1255114.4766329408</v>
      </c>
      <c r="Q33" s="36"/>
      <c r="R33" s="36">
        <f t="shared" si="2"/>
        <v>102843.86554456269</v>
      </c>
      <c r="S33" s="37">
        <f t="shared" si="3"/>
        <v>8.9253222771534052E-2</v>
      </c>
      <c r="T33" s="22"/>
      <c r="U33" s="35">
        <v>1258080.6095238095</v>
      </c>
      <c r="V33" s="36"/>
      <c r="W33" s="36">
        <f t="shared" si="4"/>
        <v>105809.99843543139</v>
      </c>
      <c r="X33" s="37">
        <f t="shared" si="5"/>
        <v>9.1827386220922944E-2</v>
      </c>
    </row>
    <row r="34" spans="1:24" x14ac:dyDescent="0.25">
      <c r="A34" s="3">
        <v>8063389</v>
      </c>
      <c r="B34" s="4" t="s">
        <v>43</v>
      </c>
      <c r="C34" s="9"/>
      <c r="D34" s="19">
        <v>200</v>
      </c>
      <c r="E34" s="19">
        <v>195</v>
      </c>
      <c r="F34" s="9"/>
      <c r="G34" s="11">
        <v>925558.04046242777</v>
      </c>
      <c r="I34" s="15">
        <v>942565.76279069751</v>
      </c>
      <c r="K34" s="35">
        <v>940097.24118493742</v>
      </c>
      <c r="L34" s="36"/>
      <c r="M34" s="36">
        <f t="shared" si="1"/>
        <v>14539.200722509646</v>
      </c>
      <c r="N34" s="37">
        <f t="shared" si="0"/>
        <v>1.5708578054430343E-2</v>
      </c>
      <c r="O34" s="5"/>
      <c r="P34" s="35">
        <v>938103.59033621871</v>
      </c>
      <c r="Q34" s="36"/>
      <c r="R34" s="36">
        <f t="shared" si="2"/>
        <v>12545.549873790937</v>
      </c>
      <c r="S34" s="37">
        <f t="shared" si="3"/>
        <v>1.355457931900513E-2</v>
      </c>
      <c r="T34" s="22"/>
      <c r="U34" s="35">
        <v>942218.95165387529</v>
      </c>
      <c r="V34" s="36"/>
      <c r="W34" s="36">
        <f t="shared" si="4"/>
        <v>16660.911191447522</v>
      </c>
      <c r="X34" s="37">
        <f t="shared" si="5"/>
        <v>1.8000936152122227E-2</v>
      </c>
    </row>
    <row r="35" spans="1:24" x14ac:dyDescent="0.25">
      <c r="A35" s="3">
        <v>8063362</v>
      </c>
      <c r="B35" s="4" t="s">
        <v>38</v>
      </c>
      <c r="C35" s="9"/>
      <c r="D35" s="19">
        <v>198</v>
      </c>
      <c r="E35" s="19">
        <v>202</v>
      </c>
      <c r="F35" s="9"/>
      <c r="G35" s="11">
        <v>881026.36950530985</v>
      </c>
      <c r="I35" s="15">
        <v>949774.68239564425</v>
      </c>
      <c r="K35" s="35">
        <v>937048.68239564425</v>
      </c>
      <c r="L35" s="36"/>
      <c r="M35" s="36">
        <f t="shared" si="1"/>
        <v>56022.312890334404</v>
      </c>
      <c r="N35" s="37">
        <f t="shared" si="0"/>
        <v>6.3587555184971972E-2</v>
      </c>
      <c r="O35" s="5"/>
      <c r="P35" s="35">
        <v>938785.88239564421</v>
      </c>
      <c r="Q35" s="36"/>
      <c r="R35" s="36">
        <f t="shared" si="2"/>
        <v>57759.512890334358</v>
      </c>
      <c r="S35" s="37">
        <f t="shared" si="3"/>
        <v>6.5559346336893323E-2</v>
      </c>
      <c r="T35" s="22"/>
      <c r="U35" s="35">
        <v>936771.11745604977</v>
      </c>
      <c r="V35" s="36"/>
      <c r="W35" s="36">
        <f t="shared" si="4"/>
        <v>55744.747950739926</v>
      </c>
      <c r="X35" s="37">
        <f t="shared" si="5"/>
        <v>6.3272507929632363E-2</v>
      </c>
    </row>
    <row r="36" spans="1:24" x14ac:dyDescent="0.25">
      <c r="A36" s="3">
        <v>8063347</v>
      </c>
      <c r="B36" s="4" t="s">
        <v>36</v>
      </c>
      <c r="C36" s="9"/>
      <c r="D36" s="19">
        <v>203</v>
      </c>
      <c r="E36" s="19">
        <v>206</v>
      </c>
      <c r="F36" s="9"/>
      <c r="G36" s="11">
        <v>906305.55097474856</v>
      </c>
      <c r="I36" s="15">
        <v>957198.98</v>
      </c>
      <c r="K36" s="35">
        <v>957198.98</v>
      </c>
      <c r="L36" s="36"/>
      <c r="M36" s="36">
        <f t="shared" si="1"/>
        <v>50893.429025251418</v>
      </c>
      <c r="N36" s="37">
        <f t="shared" ref="N36:N53" si="6">(K36-G36)/G36</f>
        <v>5.6154824353127471E-2</v>
      </c>
      <c r="O36" s="5"/>
      <c r="P36" s="35">
        <v>957198.98</v>
      </c>
      <c r="Q36" s="36"/>
      <c r="R36" s="36">
        <f t="shared" si="2"/>
        <v>50893.429025251418</v>
      </c>
      <c r="S36" s="37">
        <f t="shared" si="3"/>
        <v>5.6154824353127471E-2</v>
      </c>
      <c r="T36" s="22"/>
      <c r="U36" s="35">
        <v>957198.98</v>
      </c>
      <c r="V36" s="36"/>
      <c r="W36" s="36">
        <f t="shared" si="4"/>
        <v>50893.429025251418</v>
      </c>
      <c r="X36" s="37">
        <f t="shared" si="5"/>
        <v>5.6154824353127471E-2</v>
      </c>
    </row>
    <row r="37" spans="1:24" x14ac:dyDescent="0.25">
      <c r="A37" s="3">
        <v>8063337</v>
      </c>
      <c r="B37" s="4" t="s">
        <v>34</v>
      </c>
      <c r="C37" s="9"/>
      <c r="D37" s="19">
        <v>379</v>
      </c>
      <c r="E37" s="19">
        <v>387</v>
      </c>
      <c r="F37" s="9"/>
      <c r="G37" s="11">
        <v>1675792.6</v>
      </c>
      <c r="I37" s="15">
        <v>1791238</v>
      </c>
      <c r="K37" s="35">
        <v>1791238</v>
      </c>
      <c r="L37" s="36"/>
      <c r="M37" s="36">
        <f t="shared" si="1"/>
        <v>115445.39999999991</v>
      </c>
      <c r="N37" s="37">
        <f t="shared" si="6"/>
        <v>6.8890028515461818E-2</v>
      </c>
      <c r="O37" s="5"/>
      <c r="P37" s="35">
        <v>1791238</v>
      </c>
      <c r="Q37" s="36"/>
      <c r="R37" s="36">
        <f t="shared" si="2"/>
        <v>115445.39999999991</v>
      </c>
      <c r="S37" s="37">
        <f t="shared" si="3"/>
        <v>6.8890028515461818E-2</v>
      </c>
      <c r="T37" s="22"/>
      <c r="U37" s="35">
        <v>1791238</v>
      </c>
      <c r="V37" s="36"/>
      <c r="W37" s="36">
        <f t="shared" si="4"/>
        <v>115445.39999999991</v>
      </c>
      <c r="X37" s="37">
        <f t="shared" si="5"/>
        <v>6.8890028515461818E-2</v>
      </c>
    </row>
    <row r="38" spans="1:24" x14ac:dyDescent="0.25">
      <c r="A38" s="3">
        <v>8063364</v>
      </c>
      <c r="B38" s="4" t="s">
        <v>39</v>
      </c>
      <c r="C38" s="9"/>
      <c r="D38" s="19">
        <v>135</v>
      </c>
      <c r="E38" s="19">
        <v>144</v>
      </c>
      <c r="F38" s="9"/>
      <c r="G38" s="11">
        <v>780202.45834774186</v>
      </c>
      <c r="I38" s="15">
        <v>863200.43112478254</v>
      </c>
      <c r="K38" s="35">
        <v>856328.04009759997</v>
      </c>
      <c r="L38" s="36"/>
      <c r="M38" s="36">
        <f t="shared" si="1"/>
        <v>76125.581749858102</v>
      </c>
      <c r="N38" s="37">
        <f t="shared" si="6"/>
        <v>9.7571573807997899E-2</v>
      </c>
      <c r="O38" s="5"/>
      <c r="P38" s="35">
        <v>855366.83112478256</v>
      </c>
      <c r="Q38" s="36"/>
      <c r="R38" s="36">
        <f t="shared" si="2"/>
        <v>75164.372777040699</v>
      </c>
      <c r="S38" s="37">
        <f t="shared" si="3"/>
        <v>9.6339574392291127E-2</v>
      </c>
      <c r="T38" s="22"/>
      <c r="U38" s="35">
        <v>859486.8412497344</v>
      </c>
      <c r="V38" s="36"/>
      <c r="W38" s="36">
        <f t="shared" si="4"/>
        <v>79284.382901992532</v>
      </c>
      <c r="X38" s="37">
        <f t="shared" si="5"/>
        <v>0.10162026798774186</v>
      </c>
    </row>
    <row r="39" spans="1:24" x14ac:dyDescent="0.25">
      <c r="A39" s="3">
        <v>8063340</v>
      </c>
      <c r="B39" s="4" t="s">
        <v>35</v>
      </c>
      <c r="C39" s="9"/>
      <c r="D39" s="19">
        <v>332</v>
      </c>
      <c r="E39" s="19">
        <v>351</v>
      </c>
      <c r="F39" s="9"/>
      <c r="G39" s="11">
        <v>1649869.3296843381</v>
      </c>
      <c r="I39" s="15">
        <v>1839335.8825437389</v>
      </c>
      <c r="K39" s="35">
        <v>1817222.8825437389</v>
      </c>
      <c r="L39" s="36"/>
      <c r="M39" s="36">
        <f t="shared" si="1"/>
        <v>167353.55285940086</v>
      </c>
      <c r="N39" s="37">
        <f t="shared" si="6"/>
        <v>0.10143442868376724</v>
      </c>
      <c r="O39" s="5"/>
      <c r="P39" s="35">
        <v>1820241.4825437388</v>
      </c>
      <c r="Q39" s="36"/>
      <c r="R39" s="36">
        <f t="shared" si="2"/>
        <v>170372.15285940072</v>
      </c>
      <c r="S39" s="37">
        <f t="shared" si="3"/>
        <v>0.10326402812275881</v>
      </c>
      <c r="T39" s="22"/>
      <c r="U39" s="35">
        <v>1816208.1536524082</v>
      </c>
      <c r="V39" s="36"/>
      <c r="W39" s="36">
        <f t="shared" si="4"/>
        <v>166338.82396807009</v>
      </c>
      <c r="X39" s="37">
        <f t="shared" si="5"/>
        <v>0.10081939276966555</v>
      </c>
    </row>
    <row r="40" spans="1:24" x14ac:dyDescent="0.25">
      <c r="A40" s="3">
        <v>8063348</v>
      </c>
      <c r="B40" s="4" t="s">
        <v>37</v>
      </c>
      <c r="C40" s="9"/>
      <c r="D40" s="19">
        <v>179</v>
      </c>
      <c r="E40" s="19">
        <v>185</v>
      </c>
      <c r="F40" s="9"/>
      <c r="G40" s="11">
        <v>1009662.0859802574</v>
      </c>
      <c r="I40" s="15">
        <v>1099218.4362355256</v>
      </c>
      <c r="K40" s="35">
        <v>1087563.4362355256</v>
      </c>
      <c r="L40" s="36"/>
      <c r="M40" s="36">
        <f t="shared" si="1"/>
        <v>77901.350255268277</v>
      </c>
      <c r="N40" s="37">
        <f t="shared" si="6"/>
        <v>7.7155863666640179E-2</v>
      </c>
      <c r="O40" s="5"/>
      <c r="P40" s="35">
        <v>1089154.4362355256</v>
      </c>
      <c r="Q40" s="36"/>
      <c r="R40" s="36">
        <f t="shared" si="2"/>
        <v>79492.350255268277</v>
      </c>
      <c r="S40" s="37">
        <f t="shared" si="3"/>
        <v>7.8731638395722281E-2</v>
      </c>
      <c r="T40" s="22"/>
      <c r="U40" s="35">
        <v>1085733.413349427</v>
      </c>
      <c r="V40" s="36"/>
      <c r="W40" s="36">
        <f t="shared" si="4"/>
        <v>76071.327369169681</v>
      </c>
      <c r="X40" s="37">
        <f t="shared" si="5"/>
        <v>7.5343353410476738E-2</v>
      </c>
    </row>
    <row r="41" spans="1:24" x14ac:dyDescent="0.25">
      <c r="A41" s="3">
        <v>8062316</v>
      </c>
      <c r="B41" s="4" t="s">
        <v>26</v>
      </c>
      <c r="C41" s="9"/>
      <c r="D41" s="19">
        <v>264</v>
      </c>
      <c r="E41" s="19">
        <v>261</v>
      </c>
      <c r="F41" s="9"/>
      <c r="G41" s="11">
        <v>1396562.9120191294</v>
      </c>
      <c r="I41" s="15">
        <v>1443634.0960057403</v>
      </c>
      <c r="K41" s="35">
        <v>1435106.2065081818</v>
      </c>
      <c r="L41" s="36"/>
      <c r="M41" s="36">
        <f t="shared" si="1"/>
        <v>38543.29448905238</v>
      </c>
      <c r="N41" s="37">
        <f t="shared" si="6"/>
        <v>2.7598681131612662E-2</v>
      </c>
      <c r="O41" s="5"/>
      <c r="P41" s="35">
        <v>1431881.6995268182</v>
      </c>
      <c r="Q41" s="36"/>
      <c r="R41" s="36">
        <f t="shared" si="2"/>
        <v>35318.787507688859</v>
      </c>
      <c r="S41" s="37">
        <f t="shared" si="3"/>
        <v>2.5289793394717531E-2</v>
      </c>
      <c r="T41" s="22"/>
      <c r="U41" s="35">
        <v>1439760.8903130915</v>
      </c>
      <c r="V41" s="36"/>
      <c r="W41" s="36">
        <f t="shared" si="4"/>
        <v>43197.978293962078</v>
      </c>
      <c r="X41" s="37">
        <f t="shared" si="5"/>
        <v>3.0931637896288611E-2</v>
      </c>
    </row>
    <row r="42" spans="1:24" x14ac:dyDescent="0.25">
      <c r="A42" s="3">
        <v>8062167</v>
      </c>
      <c r="B42" s="4" t="s">
        <v>23</v>
      </c>
      <c r="C42" s="9"/>
      <c r="D42" s="19">
        <v>386</v>
      </c>
      <c r="E42" s="19">
        <v>381</v>
      </c>
      <c r="F42" s="9"/>
      <c r="G42" s="11">
        <v>1703606.8</v>
      </c>
      <c r="I42" s="15">
        <v>1760223.04</v>
      </c>
      <c r="K42" s="35">
        <v>1760223.04</v>
      </c>
      <c r="L42" s="36"/>
      <c r="M42" s="36">
        <f t="shared" si="1"/>
        <v>56616.239999999991</v>
      </c>
      <c r="N42" s="37">
        <f t="shared" si="6"/>
        <v>3.3233161548779915E-2</v>
      </c>
      <c r="O42" s="5"/>
      <c r="P42" s="35">
        <v>1760223.04</v>
      </c>
      <c r="Q42" s="36"/>
      <c r="R42" s="36">
        <f t="shared" si="2"/>
        <v>56616.239999999991</v>
      </c>
      <c r="S42" s="37">
        <f t="shared" si="3"/>
        <v>3.3233161548779915E-2</v>
      </c>
      <c r="T42" s="22"/>
      <c r="U42" s="35">
        <v>1760223.04</v>
      </c>
      <c r="V42" s="36"/>
      <c r="W42" s="36">
        <f t="shared" si="4"/>
        <v>56616.239999999991</v>
      </c>
      <c r="X42" s="37">
        <f t="shared" si="5"/>
        <v>3.3233161548779915E-2</v>
      </c>
    </row>
    <row r="43" spans="1:24" x14ac:dyDescent="0.25">
      <c r="A43" s="3">
        <v>8062010</v>
      </c>
      <c r="B43" s="4" t="s">
        <v>19</v>
      </c>
      <c r="C43" s="9"/>
      <c r="D43" s="19">
        <v>241</v>
      </c>
      <c r="E43" s="19">
        <v>229</v>
      </c>
      <c r="F43" s="9"/>
      <c r="G43" s="11">
        <v>1470002.7353017442</v>
      </c>
      <c r="I43" s="15">
        <v>1465402.8322369878</v>
      </c>
      <c r="K43" s="35">
        <v>1460754.3758614878</v>
      </c>
      <c r="L43" s="36"/>
      <c r="M43" s="36">
        <f t="shared" si="1"/>
        <v>-9248.3594402563758</v>
      </c>
      <c r="N43" s="37">
        <f t="shared" si="6"/>
        <v>-6.2913892730668873E-3</v>
      </c>
      <c r="O43" s="5"/>
      <c r="P43" s="35">
        <v>1457469.9805732751</v>
      </c>
      <c r="Q43" s="36"/>
      <c r="R43" s="36">
        <f t="shared" si="2"/>
        <v>-12532.754728469066</v>
      </c>
      <c r="S43" s="37">
        <f t="shared" si="3"/>
        <v>-8.5256676246228177E-3</v>
      </c>
      <c r="T43" s="22"/>
      <c r="U43" s="35">
        <v>1464406.6210166451</v>
      </c>
      <c r="V43" s="36"/>
      <c r="W43" s="36">
        <f t="shared" si="4"/>
        <v>-5596.1142850990873</v>
      </c>
      <c r="X43" s="37">
        <f t="shared" si="5"/>
        <v>-3.8068733824161119E-3</v>
      </c>
    </row>
    <row r="44" spans="1:24" x14ac:dyDescent="0.25">
      <c r="A44" s="3">
        <v>8062369</v>
      </c>
      <c r="B44" s="4" t="s">
        <v>32</v>
      </c>
      <c r="C44" s="9"/>
      <c r="D44" s="19">
        <v>241</v>
      </c>
      <c r="E44" s="19">
        <v>258</v>
      </c>
      <c r="F44" s="9"/>
      <c r="G44" s="11">
        <v>1357594.6626587003</v>
      </c>
      <c r="I44" s="15">
        <v>1530545.4792119223</v>
      </c>
      <c r="K44" s="35">
        <v>1514291.4792119223</v>
      </c>
      <c r="L44" s="36"/>
      <c r="M44" s="36">
        <f t="shared" si="1"/>
        <v>156696.81655322202</v>
      </c>
      <c r="N44" s="37">
        <f t="shared" si="6"/>
        <v>0.11542238700787795</v>
      </c>
      <c r="O44" s="5"/>
      <c r="P44" s="35">
        <v>1516510.2792119221</v>
      </c>
      <c r="Q44" s="36"/>
      <c r="R44" s="36">
        <f t="shared" si="2"/>
        <v>158915.61655322183</v>
      </c>
      <c r="S44" s="37">
        <f t="shared" si="3"/>
        <v>0.11705674817695808</v>
      </c>
      <c r="T44" s="22"/>
      <c r="U44" s="35">
        <v>1513577.2831239069</v>
      </c>
      <c r="V44" s="36"/>
      <c r="W44" s="36">
        <f t="shared" si="4"/>
        <v>155982.62046520668</v>
      </c>
      <c r="X44" s="37">
        <f t="shared" si="5"/>
        <v>0.11489631239395993</v>
      </c>
    </row>
    <row r="45" spans="1:24" x14ac:dyDescent="0.25">
      <c r="A45" s="3">
        <v>8062002</v>
      </c>
      <c r="B45" s="4" t="s">
        <v>5</v>
      </c>
      <c r="C45" s="9"/>
      <c r="D45" s="19">
        <v>400</v>
      </c>
      <c r="E45" s="19">
        <v>404</v>
      </c>
      <c r="F45" s="9"/>
      <c r="G45" s="11">
        <v>2066175.8641985813</v>
      </c>
      <c r="I45" s="15">
        <v>2175852.8981716768</v>
      </c>
      <c r="K45" s="35">
        <v>2165888.6870562099</v>
      </c>
      <c r="L45" s="36"/>
      <c r="M45" s="36">
        <f t="shared" si="1"/>
        <v>99712.822857628576</v>
      </c>
      <c r="N45" s="37">
        <f t="shared" si="6"/>
        <v>4.8259601026897449E-2</v>
      </c>
      <c r="O45" s="5"/>
      <c r="P45" s="35">
        <v>2160895.5049491045</v>
      </c>
      <c r="Q45" s="36"/>
      <c r="R45" s="36">
        <f t="shared" si="2"/>
        <v>94719.640750523191</v>
      </c>
      <c r="S45" s="37">
        <f t="shared" si="3"/>
        <v>4.584297125514173E-2</v>
      </c>
      <c r="T45" s="22"/>
      <c r="U45" s="35">
        <v>2172222.4193603303</v>
      </c>
      <c r="V45" s="36"/>
      <c r="W45" s="36">
        <f t="shared" si="4"/>
        <v>106046.55516174901</v>
      </c>
      <c r="X45" s="37">
        <f t="shared" si="5"/>
        <v>5.132503820185793E-2</v>
      </c>
    </row>
    <row r="46" spans="1:24" x14ac:dyDescent="0.25">
      <c r="A46" s="3">
        <v>8064136</v>
      </c>
      <c r="B46" s="4" t="s">
        <v>48</v>
      </c>
      <c r="C46" s="9"/>
      <c r="D46" s="19">
        <v>1463</v>
      </c>
      <c r="E46" s="19">
        <v>1482</v>
      </c>
      <c r="F46" s="9"/>
      <c r="G46" s="11">
        <v>9267885.7050367761</v>
      </c>
      <c r="I46" s="15">
        <v>9821906.66991207</v>
      </c>
      <c r="K46" s="35">
        <v>9787064.217077272</v>
      </c>
      <c r="L46" s="36"/>
      <c r="M46" s="36">
        <f t="shared" si="1"/>
        <v>519178.51204049587</v>
      </c>
      <c r="N46" s="37">
        <f t="shared" si="6"/>
        <v>5.6019088772139285E-2</v>
      </c>
      <c r="O46" s="5"/>
      <c r="P46" s="35">
        <v>9763200.6344477274</v>
      </c>
      <c r="Q46" s="36"/>
      <c r="R46" s="36">
        <f t="shared" si="2"/>
        <v>495314.92941095121</v>
      </c>
      <c r="S46" s="37">
        <f t="shared" si="3"/>
        <v>5.3444220739770738E-2</v>
      </c>
      <c r="T46" s="22"/>
      <c r="U46" s="35">
        <v>9813888.4999143407</v>
      </c>
      <c r="V46" s="36"/>
      <c r="W46" s="36">
        <f t="shared" si="4"/>
        <v>546002.79487756453</v>
      </c>
      <c r="X46" s="37">
        <f t="shared" si="5"/>
        <v>5.8913414801914407E-2</v>
      </c>
    </row>
    <row r="47" spans="1:24" x14ac:dyDescent="0.25">
      <c r="A47" s="3">
        <v>8066907</v>
      </c>
      <c r="B47" s="4" t="s">
        <v>52</v>
      </c>
      <c r="C47" s="9"/>
      <c r="D47" s="19">
        <v>1287</v>
      </c>
      <c r="E47" s="19">
        <v>1282</v>
      </c>
      <c r="F47" s="9"/>
      <c r="G47" s="11">
        <v>8561089.7593654506</v>
      </c>
      <c r="I47" s="15">
        <v>9038329.2451450452</v>
      </c>
      <c r="K47" s="35">
        <v>8919924.9621950462</v>
      </c>
      <c r="L47" s="36"/>
      <c r="M47" s="36">
        <f t="shared" si="1"/>
        <v>358835.20282959566</v>
      </c>
      <c r="N47" s="37">
        <f t="shared" si="6"/>
        <v>4.1914664244355804E-2</v>
      </c>
      <c r="O47" s="5"/>
      <c r="P47" s="35">
        <v>8938774.9634111412</v>
      </c>
      <c r="Q47" s="36"/>
      <c r="R47" s="36">
        <f t="shared" si="2"/>
        <v>377685.2040456906</v>
      </c>
      <c r="S47" s="37">
        <f t="shared" si="3"/>
        <v>4.4116486879783014E-2</v>
      </c>
      <c r="T47" s="22"/>
      <c r="U47" s="35">
        <v>8907678.3870338369</v>
      </c>
      <c r="V47" s="36"/>
      <c r="W47" s="36">
        <f t="shared" si="4"/>
        <v>346588.62766838633</v>
      </c>
      <c r="X47" s="37">
        <f t="shared" si="5"/>
        <v>4.0484171689618584E-2</v>
      </c>
    </row>
    <row r="48" spans="1:24" x14ac:dyDescent="0.25">
      <c r="A48" s="3">
        <v>8064002</v>
      </c>
      <c r="B48" s="4" t="s">
        <v>45</v>
      </c>
      <c r="C48" s="9"/>
      <c r="D48" s="19">
        <v>1153</v>
      </c>
      <c r="E48" s="19">
        <v>1147</v>
      </c>
      <c r="F48" s="9"/>
      <c r="G48" s="11">
        <v>8079957.0875379629</v>
      </c>
      <c r="I48" s="15">
        <v>8325855.9480856266</v>
      </c>
      <c r="K48" s="35">
        <v>8252819.1046954924</v>
      </c>
      <c r="L48" s="36"/>
      <c r="M48" s="36">
        <f t="shared" si="1"/>
        <v>172862.01715752948</v>
      </c>
      <c r="N48" s="37">
        <f t="shared" si="6"/>
        <v>2.1393927626687695E-2</v>
      </c>
      <c r="O48" s="5"/>
      <c r="P48" s="35">
        <v>8237098.1891641859</v>
      </c>
      <c r="Q48" s="36"/>
      <c r="R48" s="36">
        <f t="shared" si="2"/>
        <v>157141.10162622295</v>
      </c>
      <c r="S48" s="37">
        <f t="shared" si="3"/>
        <v>1.9448259430559091E-2</v>
      </c>
      <c r="T48" s="22"/>
      <c r="U48" s="35">
        <v>8287180.7994292276</v>
      </c>
      <c r="V48" s="36"/>
      <c r="W48" s="36">
        <f t="shared" si="4"/>
        <v>207223.71189126465</v>
      </c>
      <c r="X48" s="37">
        <f t="shared" si="5"/>
        <v>2.5646635204396563E-2</v>
      </c>
    </row>
    <row r="49" spans="1:24" x14ac:dyDescent="0.25">
      <c r="A49" s="3">
        <v>8064122</v>
      </c>
      <c r="B49" s="4" t="s">
        <v>47</v>
      </c>
      <c r="C49" s="9"/>
      <c r="D49" s="19">
        <v>928</v>
      </c>
      <c r="E49" s="19">
        <v>871</v>
      </c>
      <c r="F49" s="9"/>
      <c r="G49" s="11">
        <v>6852997.3077279273</v>
      </c>
      <c r="I49" s="15">
        <v>6780584.1206975598</v>
      </c>
      <c r="K49" s="35">
        <v>6718980.2564800456</v>
      </c>
      <c r="L49" s="36"/>
      <c r="M49" s="36">
        <f t="shared" si="1"/>
        <v>-134017.05124788173</v>
      </c>
      <c r="N49" s="37">
        <f t="shared" si="6"/>
        <v>-1.955597605397489E-2</v>
      </c>
      <c r="O49" s="5"/>
      <c r="P49" s="35">
        <v>6712253.9482134739</v>
      </c>
      <c r="Q49" s="36"/>
      <c r="R49" s="36">
        <f t="shared" si="2"/>
        <v>-140743.35951445345</v>
      </c>
      <c r="S49" s="37">
        <f t="shared" si="3"/>
        <v>-2.053748939252336E-2</v>
      </c>
      <c r="T49" s="22"/>
      <c r="U49" s="35">
        <v>6747491.1808001073</v>
      </c>
      <c r="V49" s="36"/>
      <c r="W49" s="36">
        <f t="shared" si="4"/>
        <v>-105506.12692782003</v>
      </c>
      <c r="X49" s="37">
        <f t="shared" si="5"/>
        <v>-1.5395617740699214E-2</v>
      </c>
    </row>
    <row r="50" spans="1:24" x14ac:dyDescent="0.25">
      <c r="A50" s="3">
        <v>8064003</v>
      </c>
      <c r="B50" s="4" t="s">
        <v>46</v>
      </c>
      <c r="C50" s="9"/>
      <c r="D50" s="19">
        <v>429</v>
      </c>
      <c r="E50" s="19">
        <v>566</v>
      </c>
      <c r="F50" s="23"/>
      <c r="G50" s="11">
        <v>3880863.5561862499</v>
      </c>
      <c r="I50" s="15">
        <v>5341538.4093493978</v>
      </c>
      <c r="K50" s="35">
        <v>5280931.1445368975</v>
      </c>
      <c r="L50" s="36"/>
      <c r="M50" s="36">
        <f t="shared" si="1"/>
        <v>1400067.5883506476</v>
      </c>
      <c r="N50" s="37">
        <f t="shared" si="6"/>
        <v>0.360761868610115</v>
      </c>
      <c r="O50" s="5"/>
      <c r="P50" s="35">
        <v>5290798.6566869086</v>
      </c>
      <c r="Q50" s="36"/>
      <c r="R50" s="36">
        <f t="shared" si="2"/>
        <v>1409935.1005006586</v>
      </c>
      <c r="S50" s="37">
        <f t="shared" si="3"/>
        <v>0.36330447594663984</v>
      </c>
      <c r="T50" s="22"/>
      <c r="U50" s="35">
        <v>5173545.159433228</v>
      </c>
      <c r="V50" s="36"/>
      <c r="W50" s="36">
        <f t="shared" si="4"/>
        <v>1292681.603246978</v>
      </c>
      <c r="X50" s="37">
        <f t="shared" si="5"/>
        <v>0.33309122687047127</v>
      </c>
    </row>
    <row r="51" spans="1:24" x14ac:dyDescent="0.25">
      <c r="A51" s="3">
        <v>8066906</v>
      </c>
      <c r="B51" s="4" t="s">
        <v>51</v>
      </c>
      <c r="C51" s="9"/>
      <c r="D51" s="19">
        <v>1202</v>
      </c>
      <c r="E51" s="19">
        <v>1243</v>
      </c>
      <c r="F51" s="9"/>
      <c r="G51" s="11">
        <v>7852271.7145758467</v>
      </c>
      <c r="I51" s="15">
        <v>8685221.0097377449</v>
      </c>
      <c r="K51" s="35">
        <v>8569054.7925877441</v>
      </c>
      <c r="L51" s="36"/>
      <c r="M51" s="36">
        <f t="shared" si="1"/>
        <v>716783.07801189739</v>
      </c>
      <c r="N51" s="37">
        <f t="shared" si="6"/>
        <v>9.1283529667136029E-2</v>
      </c>
      <c r="O51" s="5"/>
      <c r="P51" s="35">
        <v>8587658.1316366587</v>
      </c>
      <c r="Q51" s="36"/>
      <c r="R51" s="36">
        <f t="shared" si="2"/>
        <v>735386.417060812</v>
      </c>
      <c r="S51" s="37">
        <f t="shared" si="3"/>
        <v>9.3652696161257973E-2</v>
      </c>
      <c r="T51" s="22"/>
      <c r="U51" s="35">
        <v>8575461.6331608649</v>
      </c>
      <c r="V51" s="36"/>
      <c r="W51" s="36">
        <f t="shared" si="4"/>
        <v>723189.91858501825</v>
      </c>
      <c r="X51" s="37">
        <f>(U51-G51)/G51</f>
        <v>9.2099451581965863E-2</v>
      </c>
    </row>
    <row r="52" spans="1:24" x14ac:dyDescent="0.25">
      <c r="A52" s="3">
        <v>8064702</v>
      </c>
      <c r="B52" s="4" t="s">
        <v>49</v>
      </c>
      <c r="C52" s="9"/>
      <c r="D52" s="19">
        <v>1187</v>
      </c>
      <c r="E52" s="19">
        <v>1141</v>
      </c>
      <c r="F52" s="9"/>
      <c r="G52" s="11">
        <v>8117218.0731913233</v>
      </c>
      <c r="I52" s="15">
        <v>8222560.4517632518</v>
      </c>
      <c r="K52" s="35">
        <v>8128091.8495304184</v>
      </c>
      <c r="L52" s="36"/>
      <c r="M52" s="36">
        <f t="shared" si="1"/>
        <v>10873.776339095086</v>
      </c>
      <c r="N52" s="37">
        <f t="shared" si="6"/>
        <v>1.3395939644652184E-3</v>
      </c>
      <c r="O52" s="5"/>
      <c r="P52" s="35">
        <v>8133762.7305136612</v>
      </c>
      <c r="Q52" s="36"/>
      <c r="R52" s="36">
        <f t="shared" si="2"/>
        <v>16544.657322337851</v>
      </c>
      <c r="S52" s="37">
        <f t="shared" si="3"/>
        <v>2.0382176717636514E-3</v>
      </c>
      <c r="T52" s="22"/>
      <c r="U52" s="35">
        <v>8168014.7776582418</v>
      </c>
      <c r="V52" s="36"/>
      <c r="W52" s="36">
        <f t="shared" si="4"/>
        <v>50796.704466918483</v>
      </c>
      <c r="X52" s="37">
        <f t="shared" ref="X52:X53" si="7">(U52-G52)/G52</f>
        <v>6.2578957481362225E-3</v>
      </c>
    </row>
    <row r="53" spans="1:24" ht="15.75" thickBot="1" x14ac:dyDescent="0.3">
      <c r="A53" s="3">
        <v>8066905</v>
      </c>
      <c r="B53" s="4" t="s">
        <v>50</v>
      </c>
      <c r="C53" s="9"/>
      <c r="D53" s="19">
        <v>926</v>
      </c>
      <c r="E53" s="19">
        <v>988</v>
      </c>
      <c r="F53" s="9"/>
      <c r="G53" s="11">
        <v>7276633.8444703408</v>
      </c>
      <c r="I53" s="15">
        <v>8353344.9742183229</v>
      </c>
      <c r="K53" s="38">
        <v>8353344.9742183229</v>
      </c>
      <c r="L53" s="39"/>
      <c r="M53" s="39">
        <f t="shared" si="1"/>
        <v>1076711.1297479821</v>
      </c>
      <c r="N53" s="40">
        <f t="shared" si="6"/>
        <v>0.1479682986338795</v>
      </c>
      <c r="O53" s="5"/>
      <c r="P53" s="38">
        <v>8333004.8344814619</v>
      </c>
      <c r="Q53" s="39"/>
      <c r="R53" s="39">
        <f t="shared" si="2"/>
        <v>1056370.9900111211</v>
      </c>
      <c r="S53" s="40">
        <f t="shared" si="3"/>
        <v>0.14517303090822395</v>
      </c>
      <c r="T53" s="22"/>
      <c r="U53" s="38">
        <v>8353344.9742183229</v>
      </c>
      <c r="V53" s="39"/>
      <c r="W53" s="39">
        <f t="shared" si="4"/>
        <v>1076711.1297479821</v>
      </c>
      <c r="X53" s="40">
        <f t="shared" si="7"/>
        <v>0.1479682986338795</v>
      </c>
    </row>
    <row r="54" spans="1:24" x14ac:dyDescent="0.25">
      <c r="T54" s="9"/>
    </row>
    <row r="55" spans="1:24" x14ac:dyDescent="0.25">
      <c r="D55" s="20"/>
    </row>
  </sheetData>
  <sortState xmlns:xlrd2="http://schemas.microsoft.com/office/spreadsheetml/2017/richdata2" ref="T5:U45">
    <sortCondition ref="T5:T45"/>
  </sortState>
  <mergeCells count="1">
    <mergeCell ref="D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11FB5-3F16-4375-B2CB-E7FA38E77166}">
  <dimension ref="A1:J50"/>
  <sheetViews>
    <sheetView topLeftCell="A14" workbookViewId="0">
      <selection activeCell="G32" sqref="G32"/>
    </sheetView>
  </sheetViews>
  <sheetFormatPr defaultRowHeight="15" x14ac:dyDescent="0.25"/>
  <cols>
    <col min="1" max="1" width="59" bestFit="1" customWidth="1"/>
    <col min="7" max="7" width="59" bestFit="1" customWidth="1"/>
    <col min="8" max="8" width="15.28515625" bestFit="1" customWidth="1"/>
    <col min="9" max="10" width="12" bestFit="1" customWidth="1"/>
  </cols>
  <sheetData>
    <row r="1" spans="1:10" x14ac:dyDescent="0.25">
      <c r="H1" s="41">
        <v>139018389.79124904</v>
      </c>
      <c r="I1">
        <v>139018389.78999996</v>
      </c>
      <c r="J1">
        <v>139018389.78999999</v>
      </c>
    </row>
    <row r="2" spans="1:10" x14ac:dyDescent="0.25">
      <c r="A2" s="4" t="s">
        <v>4</v>
      </c>
      <c r="G2" t="s">
        <v>4</v>
      </c>
      <c r="H2">
        <v>2857715.39608267</v>
      </c>
      <c r="I2">
        <v>2861903.5960826701</v>
      </c>
      <c r="J2">
        <v>2842926.0238804445</v>
      </c>
    </row>
    <row r="3" spans="1:10" x14ac:dyDescent="0.25">
      <c r="A3" s="4" t="s">
        <v>9</v>
      </c>
      <c r="G3" t="s">
        <v>9</v>
      </c>
      <c r="H3">
        <v>1916669.1500000001</v>
      </c>
      <c r="I3">
        <v>1916669.1500000001</v>
      </c>
      <c r="J3">
        <v>1916669.1500000001</v>
      </c>
    </row>
    <row r="4" spans="1:10" x14ac:dyDescent="0.25">
      <c r="A4" s="4" t="s">
        <v>28</v>
      </c>
      <c r="G4" t="s">
        <v>28</v>
      </c>
      <c r="H4">
        <v>2369864.6543089552</v>
      </c>
      <c r="I4">
        <v>2373390.6543089552</v>
      </c>
      <c r="J4">
        <v>2346266.7331652902</v>
      </c>
    </row>
    <row r="5" spans="1:10" x14ac:dyDescent="0.25">
      <c r="A5" s="4" t="s">
        <v>18</v>
      </c>
      <c r="G5" t="s">
        <v>18</v>
      </c>
      <c r="H5">
        <v>3842772.4050499396</v>
      </c>
      <c r="I5">
        <v>3848121.6050499398</v>
      </c>
      <c r="J5">
        <v>3833497.8264861112</v>
      </c>
    </row>
    <row r="6" spans="1:10" x14ac:dyDescent="0.25">
      <c r="A6" s="4" t="s">
        <v>6</v>
      </c>
      <c r="G6" t="s">
        <v>6</v>
      </c>
      <c r="H6">
        <v>2403572.3378873239</v>
      </c>
      <c r="I6">
        <v>2407055.3378873239</v>
      </c>
      <c r="J6">
        <v>2411332.7572225081</v>
      </c>
    </row>
    <row r="7" spans="1:10" x14ac:dyDescent="0.25">
      <c r="A7" s="4" t="s">
        <v>11</v>
      </c>
      <c r="G7" t="s">
        <v>11</v>
      </c>
      <c r="H7">
        <v>1722287.0006728859</v>
      </c>
      <c r="I7">
        <v>1724763.8006728857</v>
      </c>
      <c r="J7">
        <v>1701231.6264282549</v>
      </c>
    </row>
    <row r="8" spans="1:10" x14ac:dyDescent="0.25">
      <c r="A8" s="4" t="s">
        <v>14</v>
      </c>
      <c r="G8" t="s">
        <v>14</v>
      </c>
      <c r="H8">
        <v>1778259.0697425189</v>
      </c>
      <c r="I8">
        <v>1774185.1278774878</v>
      </c>
      <c r="J8">
        <v>1784341.6364922873</v>
      </c>
    </row>
    <row r="9" spans="1:10" x14ac:dyDescent="0.25">
      <c r="A9" s="4" t="s">
        <v>10</v>
      </c>
      <c r="G9" t="s">
        <v>10</v>
      </c>
      <c r="H9">
        <v>3267520.4217713401</v>
      </c>
      <c r="I9">
        <v>3272267.6217713403</v>
      </c>
      <c r="J9">
        <v>3256436.7326824334</v>
      </c>
    </row>
    <row r="10" spans="1:10" x14ac:dyDescent="0.25">
      <c r="A10" s="4" t="s">
        <v>20</v>
      </c>
      <c r="G10" t="s">
        <v>20</v>
      </c>
      <c r="H10">
        <v>1220464.9221955938</v>
      </c>
      <c r="I10">
        <v>1222141.9221955938</v>
      </c>
      <c r="J10">
        <v>1218237.533672841</v>
      </c>
    </row>
    <row r="11" spans="1:10" x14ac:dyDescent="0.25">
      <c r="A11" s="4" t="s">
        <v>33</v>
      </c>
      <c r="G11" t="s">
        <v>33</v>
      </c>
      <c r="H11">
        <v>1771825.2</v>
      </c>
      <c r="I11">
        <v>1771825.2</v>
      </c>
      <c r="J11">
        <v>1771825.2</v>
      </c>
    </row>
    <row r="12" spans="1:10" x14ac:dyDescent="0.25">
      <c r="A12" s="4" t="s">
        <v>17</v>
      </c>
      <c r="G12" t="s">
        <v>17</v>
      </c>
      <c r="H12">
        <v>1416240.8</v>
      </c>
      <c r="I12">
        <v>1416240.8</v>
      </c>
      <c r="J12">
        <v>1416240.8</v>
      </c>
    </row>
    <row r="13" spans="1:10" x14ac:dyDescent="0.25">
      <c r="A13" s="4" t="s">
        <v>40</v>
      </c>
      <c r="G13" t="s">
        <v>40</v>
      </c>
      <c r="H13">
        <v>1354862.5521917869</v>
      </c>
      <c r="I13">
        <v>1353180.9132937414</v>
      </c>
      <c r="J13">
        <v>1359901.8354157102</v>
      </c>
    </row>
    <row r="14" spans="1:10" x14ac:dyDescent="0.25">
      <c r="A14" s="4" t="s">
        <v>27</v>
      </c>
      <c r="G14" t="s">
        <v>27</v>
      </c>
      <c r="H14">
        <v>1640104.1780513809</v>
      </c>
      <c r="I14">
        <v>1642598.1780513809</v>
      </c>
      <c r="J14">
        <v>1643439.6471473051</v>
      </c>
    </row>
    <row r="15" spans="1:10" x14ac:dyDescent="0.25">
      <c r="A15" s="4" t="s">
        <v>30</v>
      </c>
      <c r="G15" t="s">
        <v>30</v>
      </c>
      <c r="H15">
        <v>2797956.8</v>
      </c>
      <c r="I15">
        <v>2797956.8</v>
      </c>
      <c r="J15">
        <v>2809524.1389243281</v>
      </c>
    </row>
    <row r="16" spans="1:10" x14ac:dyDescent="0.25">
      <c r="A16" s="4" t="s">
        <v>16</v>
      </c>
      <c r="G16" t="s">
        <v>16</v>
      </c>
      <c r="H16">
        <v>1585279.8115411266</v>
      </c>
      <c r="I16">
        <v>1581684.795094507</v>
      </c>
      <c r="J16">
        <v>1587364.8104512955</v>
      </c>
    </row>
    <row r="17" spans="1:10" x14ac:dyDescent="0.25">
      <c r="A17" s="4" t="s">
        <v>21</v>
      </c>
      <c r="G17" t="s">
        <v>21</v>
      </c>
      <c r="H17">
        <v>1946197.9199502023</v>
      </c>
      <c r="I17">
        <v>1949775.5199502022</v>
      </c>
      <c r="J17">
        <v>1950223.6188719019</v>
      </c>
    </row>
    <row r="18" spans="1:10" x14ac:dyDescent="0.25">
      <c r="A18" s="4" t="s">
        <v>24</v>
      </c>
      <c r="G18" t="s">
        <v>24</v>
      </c>
      <c r="H18">
        <v>922151.6</v>
      </c>
      <c r="I18">
        <v>922151.6</v>
      </c>
      <c r="J18">
        <v>924169.68562110793</v>
      </c>
    </row>
    <row r="19" spans="1:10" x14ac:dyDescent="0.25">
      <c r="A19" s="4" t="s">
        <v>13</v>
      </c>
      <c r="G19" t="s">
        <v>13</v>
      </c>
      <c r="H19">
        <v>3235158.271976525</v>
      </c>
      <c r="I19">
        <v>3240541.8719765251</v>
      </c>
      <c r="J19">
        <v>3243952.227663782</v>
      </c>
    </row>
    <row r="20" spans="1:10" x14ac:dyDescent="0.25">
      <c r="A20" s="4" t="s">
        <v>25</v>
      </c>
      <c r="G20" t="s">
        <v>25</v>
      </c>
      <c r="H20">
        <v>1113738.1049895089</v>
      </c>
      <c r="I20">
        <v>1115638.7049895087</v>
      </c>
      <c r="J20">
        <v>1110107.8019750838</v>
      </c>
    </row>
    <row r="21" spans="1:10" x14ac:dyDescent="0.25">
      <c r="A21" s="4" t="s">
        <v>8</v>
      </c>
      <c r="G21" t="s">
        <v>8</v>
      </c>
      <c r="H21">
        <v>1599406.7431048474</v>
      </c>
      <c r="I21">
        <v>1595856.0596642883</v>
      </c>
      <c r="J21">
        <v>1604991.6790684448</v>
      </c>
    </row>
    <row r="22" spans="1:10" x14ac:dyDescent="0.25">
      <c r="A22" s="4" t="s">
        <v>7</v>
      </c>
      <c r="G22" t="s">
        <v>7</v>
      </c>
      <c r="H22">
        <v>2000810.6338341387</v>
      </c>
      <c r="I22">
        <v>1996174.559147984</v>
      </c>
      <c r="J22">
        <v>2000810.6338341387</v>
      </c>
    </row>
    <row r="23" spans="1:10" x14ac:dyDescent="0.25">
      <c r="A23" s="4" t="s">
        <v>22</v>
      </c>
      <c r="G23" t="s">
        <v>22</v>
      </c>
      <c r="H23">
        <v>1496048.5781231527</v>
      </c>
      <c r="I23">
        <v>1492672.2184760801</v>
      </c>
      <c r="J23">
        <v>1496048.5781231527</v>
      </c>
    </row>
    <row r="24" spans="1:10" x14ac:dyDescent="0.25">
      <c r="A24" s="4" t="s">
        <v>29</v>
      </c>
      <c r="G24" t="s">
        <v>29</v>
      </c>
      <c r="H24">
        <v>3102744.8682825831</v>
      </c>
      <c r="I24">
        <v>3103210.0404953882</v>
      </c>
      <c r="J24">
        <v>3116076.052836189</v>
      </c>
    </row>
    <row r="25" spans="1:10" x14ac:dyDescent="0.25">
      <c r="A25" s="4" t="s">
        <v>12</v>
      </c>
      <c r="G25" t="s">
        <v>12</v>
      </c>
      <c r="H25">
        <v>3198861.5174304764</v>
      </c>
      <c r="I25">
        <v>3203479.7174304761</v>
      </c>
      <c r="J25">
        <v>3183922.4058029614</v>
      </c>
    </row>
    <row r="26" spans="1:10" x14ac:dyDescent="0.25">
      <c r="A26" s="4" t="s">
        <v>15</v>
      </c>
      <c r="G26" t="s">
        <v>15</v>
      </c>
      <c r="H26">
        <v>2157976.6924334723</v>
      </c>
      <c r="I26">
        <v>2161150.0924334722</v>
      </c>
      <c r="J26">
        <v>2162414.7805185858</v>
      </c>
    </row>
    <row r="27" spans="1:10" x14ac:dyDescent="0.25">
      <c r="A27" s="4" t="s">
        <v>31</v>
      </c>
      <c r="G27" t="s">
        <v>31</v>
      </c>
      <c r="H27">
        <v>1510708.1992820646</v>
      </c>
      <c r="I27">
        <v>1507306.5808758903</v>
      </c>
      <c r="J27">
        <v>1510708.1992820646</v>
      </c>
    </row>
    <row r="28" spans="1:10" x14ac:dyDescent="0.25">
      <c r="A28" s="4" t="s">
        <v>41</v>
      </c>
      <c r="G28" t="s">
        <v>41</v>
      </c>
      <c r="H28">
        <v>1559026.6005191631</v>
      </c>
      <c r="I28">
        <v>1561357.2005191632</v>
      </c>
      <c r="J28">
        <v>1552902.6962824997</v>
      </c>
    </row>
    <row r="29" spans="1:10" x14ac:dyDescent="0.25">
      <c r="A29" s="4" t="s">
        <v>44</v>
      </c>
      <c r="G29" t="s">
        <v>44</v>
      </c>
      <c r="H29">
        <v>1239093.2458038193</v>
      </c>
      <c r="I29">
        <v>1236353.8496699792</v>
      </c>
      <c r="J29">
        <v>1239093.2458038193</v>
      </c>
    </row>
    <row r="30" spans="1:10" x14ac:dyDescent="0.25">
      <c r="A30" s="4" t="s">
        <v>42</v>
      </c>
      <c r="G30" t="s">
        <v>42</v>
      </c>
      <c r="H30">
        <v>1257899.7636070878</v>
      </c>
      <c r="I30">
        <v>1255114.4766329408</v>
      </c>
      <c r="J30">
        <v>1258080.6095238095</v>
      </c>
    </row>
    <row r="31" spans="1:10" x14ac:dyDescent="0.25">
      <c r="A31" s="4" t="s">
        <v>43</v>
      </c>
      <c r="G31" t="s">
        <v>43</v>
      </c>
      <c r="H31">
        <v>940097.24118493742</v>
      </c>
      <c r="I31">
        <v>938103.59033621871</v>
      </c>
      <c r="J31">
        <v>942218.95165387529</v>
      </c>
    </row>
    <row r="32" spans="1:10" x14ac:dyDescent="0.25">
      <c r="A32" s="4" t="s">
        <v>38</v>
      </c>
      <c r="G32" t="s">
        <v>38</v>
      </c>
      <c r="H32">
        <v>937048.68239564425</v>
      </c>
      <c r="I32">
        <v>938785.88239564421</v>
      </c>
      <c r="J32">
        <v>936771.11745604977</v>
      </c>
    </row>
    <row r="33" spans="1:10" x14ac:dyDescent="0.25">
      <c r="A33" s="4" t="s">
        <v>36</v>
      </c>
      <c r="G33" t="s">
        <v>36</v>
      </c>
      <c r="H33">
        <v>957198.98</v>
      </c>
      <c r="I33">
        <v>957198.98</v>
      </c>
      <c r="J33">
        <v>957198.98</v>
      </c>
    </row>
    <row r="34" spans="1:10" x14ac:dyDescent="0.25">
      <c r="A34" s="4" t="s">
        <v>34</v>
      </c>
      <c r="G34" t="s">
        <v>34</v>
      </c>
      <c r="H34">
        <v>1791238</v>
      </c>
      <c r="I34">
        <v>1791238</v>
      </c>
      <c r="J34">
        <v>1791238</v>
      </c>
    </row>
    <row r="35" spans="1:10" x14ac:dyDescent="0.25">
      <c r="A35" s="4" t="s">
        <v>39</v>
      </c>
      <c r="G35" t="s">
        <v>39</v>
      </c>
      <c r="H35">
        <v>856328.04009759997</v>
      </c>
      <c r="I35">
        <v>855366.83112478256</v>
      </c>
      <c r="J35">
        <v>859486.8412497344</v>
      </c>
    </row>
    <row r="36" spans="1:10" x14ac:dyDescent="0.25">
      <c r="A36" s="4" t="s">
        <v>35</v>
      </c>
      <c r="G36" t="s">
        <v>35</v>
      </c>
      <c r="H36">
        <v>1817222.8825437389</v>
      </c>
      <c r="I36">
        <v>1820241.4825437388</v>
      </c>
      <c r="J36">
        <v>1816208.1536524082</v>
      </c>
    </row>
    <row r="37" spans="1:10" x14ac:dyDescent="0.25">
      <c r="A37" s="4" t="s">
        <v>37</v>
      </c>
      <c r="G37" t="s">
        <v>37</v>
      </c>
      <c r="H37">
        <v>1087563.4362355256</v>
      </c>
      <c r="I37">
        <v>1089154.4362355256</v>
      </c>
      <c r="J37">
        <v>1085733.413349427</v>
      </c>
    </row>
    <row r="38" spans="1:10" x14ac:dyDescent="0.25">
      <c r="A38" s="4" t="s">
        <v>26</v>
      </c>
      <c r="G38" t="s">
        <v>26</v>
      </c>
      <c r="H38">
        <v>1435106.2065081818</v>
      </c>
      <c r="I38">
        <v>1431881.6995268182</v>
      </c>
      <c r="J38">
        <v>1439760.8903130915</v>
      </c>
    </row>
    <row r="39" spans="1:10" x14ac:dyDescent="0.25">
      <c r="A39" s="4" t="s">
        <v>23</v>
      </c>
      <c r="G39" t="s">
        <v>23</v>
      </c>
      <c r="H39">
        <v>1760223.04</v>
      </c>
      <c r="I39">
        <v>1760223.04</v>
      </c>
      <c r="J39">
        <v>1760223.04</v>
      </c>
    </row>
    <row r="40" spans="1:10" x14ac:dyDescent="0.25">
      <c r="A40" s="4" t="s">
        <v>19</v>
      </c>
      <c r="G40" t="s">
        <v>19</v>
      </c>
      <c r="H40">
        <v>1460754.3758614878</v>
      </c>
      <c r="I40">
        <v>1457469.9805732751</v>
      </c>
      <c r="J40">
        <v>1464406.6210166451</v>
      </c>
    </row>
    <row r="41" spans="1:10" x14ac:dyDescent="0.25">
      <c r="A41" s="4" t="s">
        <v>32</v>
      </c>
      <c r="G41" t="s">
        <v>32</v>
      </c>
      <c r="H41">
        <v>1514291.4792119223</v>
      </c>
      <c r="I41">
        <v>1516510.2792119221</v>
      </c>
      <c r="J41">
        <v>1513577.2831239069</v>
      </c>
    </row>
    <row r="42" spans="1:10" x14ac:dyDescent="0.25">
      <c r="A42" s="4" t="s">
        <v>5</v>
      </c>
      <c r="G42" t="s">
        <v>5</v>
      </c>
      <c r="H42">
        <v>2165888.6870562099</v>
      </c>
      <c r="I42">
        <v>2160895.5049491045</v>
      </c>
      <c r="J42">
        <v>2172222.4193603303</v>
      </c>
    </row>
    <row r="43" spans="1:10" x14ac:dyDescent="0.25">
      <c r="A43" s="4" t="s">
        <v>48</v>
      </c>
      <c r="G43" t="s">
        <v>48</v>
      </c>
      <c r="H43">
        <v>9787064.217077272</v>
      </c>
      <c r="I43">
        <v>9763200.6344477274</v>
      </c>
      <c r="J43">
        <v>9813888.4999143407</v>
      </c>
    </row>
    <row r="44" spans="1:10" x14ac:dyDescent="0.25">
      <c r="A44" s="4" t="s">
        <v>52</v>
      </c>
      <c r="G44" t="s">
        <v>52</v>
      </c>
      <c r="H44">
        <v>8919924.9621950462</v>
      </c>
      <c r="I44">
        <v>8938774.9634111412</v>
      </c>
      <c r="J44">
        <v>8907678.3870338369</v>
      </c>
    </row>
    <row r="45" spans="1:10" x14ac:dyDescent="0.25">
      <c r="A45" s="4" t="s">
        <v>45</v>
      </c>
      <c r="G45" t="s">
        <v>45</v>
      </c>
      <c r="H45">
        <v>8252819.1046954924</v>
      </c>
      <c r="I45">
        <v>8237098.1891641859</v>
      </c>
      <c r="J45">
        <v>8287180.7994292276</v>
      </c>
    </row>
    <row r="46" spans="1:10" x14ac:dyDescent="0.25">
      <c r="A46" s="4" t="s">
        <v>47</v>
      </c>
      <c r="G46" t="s">
        <v>47</v>
      </c>
      <c r="H46">
        <v>6718980.2564800456</v>
      </c>
      <c r="I46">
        <v>6712253.9482134739</v>
      </c>
      <c r="J46">
        <v>6747491.1808001073</v>
      </c>
    </row>
    <row r="47" spans="1:10" x14ac:dyDescent="0.25">
      <c r="A47" s="4" t="s">
        <v>46</v>
      </c>
      <c r="G47" t="s">
        <v>46</v>
      </c>
      <c r="H47">
        <v>5280931.1445368975</v>
      </c>
      <c r="I47">
        <v>5290798.6566869086</v>
      </c>
      <c r="J47">
        <v>5173545.159433228</v>
      </c>
    </row>
    <row r="48" spans="1:10" x14ac:dyDescent="0.25">
      <c r="A48" s="4" t="s">
        <v>51</v>
      </c>
      <c r="G48" t="s">
        <v>51</v>
      </c>
      <c r="H48">
        <v>8569054.7925877441</v>
      </c>
      <c r="I48">
        <v>8587658.1316366587</v>
      </c>
      <c r="J48">
        <v>8575461.6331608649</v>
      </c>
    </row>
    <row r="49" spans="1:10" x14ac:dyDescent="0.25">
      <c r="A49" s="4" t="s">
        <v>49</v>
      </c>
      <c r="G49" t="s">
        <v>49</v>
      </c>
      <c r="H49">
        <v>8128091.8495304184</v>
      </c>
      <c r="I49">
        <v>8133762.7305136612</v>
      </c>
      <c r="J49">
        <v>8168014.7776582418</v>
      </c>
    </row>
    <row r="50" spans="1:10" x14ac:dyDescent="0.25">
      <c r="A50" s="4" t="s">
        <v>50</v>
      </c>
      <c r="G50" t="s">
        <v>50</v>
      </c>
      <c r="H50">
        <v>8353344.9742183229</v>
      </c>
      <c r="I50">
        <v>8333004.8344814619</v>
      </c>
      <c r="J50">
        <v>8353344.9742183229</v>
      </c>
    </row>
  </sheetData>
  <sortState xmlns:xlrd2="http://schemas.microsoft.com/office/spreadsheetml/2017/richdata2" ref="G2:J42">
    <sortCondition ref="G2:G4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Modelling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Glover</dc:creator>
  <cp:lastModifiedBy>James Glover</cp:lastModifiedBy>
  <dcterms:created xsi:type="dcterms:W3CDTF">2015-06-05T18:17:20Z</dcterms:created>
  <dcterms:modified xsi:type="dcterms:W3CDTF">2024-01-11T19:55:58Z</dcterms:modified>
</cp:coreProperties>
</file>